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basesg-my.sharepoint.com/personal/chao-chuan_lee_qornerstone_com/Documents/Documents/Training Guides/FM/Chuan/WORK FLOW (PPT)/"/>
    </mc:Choice>
  </mc:AlternateContent>
  <xr:revisionPtr revIDLastSave="0" documentId="8_{5E6B5F8B-B28D-4391-8CE6-A55A645EE820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Mix Devt" sheetId="4" r:id="rId1"/>
    <sheet name="Residential" sheetId="1" r:id="rId2"/>
    <sheet name="Commercial" sheetId="2" r:id="rId3"/>
    <sheet name="Industrial" sheetId="3" r:id="rId4"/>
    <sheet name="Sheet5" sheetId="6" r:id="rId5"/>
  </sheets>
  <definedNames>
    <definedName name="_xlnm._FilterDatabase" localSheetId="2" hidden="1">Commercial!$A$1:$M$155</definedName>
    <definedName name="_xlnm._FilterDatabase" localSheetId="3" hidden="1">Industrial!$A$1:$M$1</definedName>
    <definedName name="_xlnm._FilterDatabase" localSheetId="0" hidden="1">'Mix Devt'!$A$1:$L$214</definedName>
    <definedName name="_xlnm._FilterDatabase" localSheetId="1" hidden="1">Residential!$A$1:$N$1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6" i="3" l="1"/>
  <c r="E103" i="3" l="1"/>
  <c r="D2" i="3"/>
  <c r="E2" i="3"/>
  <c r="D2" i="2"/>
  <c r="E2" i="2"/>
  <c r="E3" i="2"/>
  <c r="E2" i="1"/>
  <c r="D2" i="1"/>
  <c r="C2" i="1"/>
  <c r="K37" i="4"/>
  <c r="D128" i="1" l="1"/>
  <c r="E128" i="1"/>
  <c r="C128" i="1"/>
  <c r="K128" i="1"/>
  <c r="J128" i="1"/>
  <c r="I128" i="1"/>
  <c r="D127" i="1"/>
  <c r="E127" i="1"/>
  <c r="C127" i="1"/>
  <c r="K127" i="1"/>
  <c r="J127" i="1"/>
  <c r="I127" i="1"/>
  <c r="D29" i="1"/>
  <c r="E29" i="1"/>
  <c r="C29" i="1"/>
  <c r="K29" i="1"/>
  <c r="J29" i="1"/>
  <c r="I29" i="1"/>
  <c r="D28" i="1"/>
  <c r="E28" i="1"/>
  <c r="C28" i="1"/>
  <c r="K28" i="1"/>
  <c r="J28" i="1"/>
  <c r="I28" i="1"/>
  <c r="D27" i="1"/>
  <c r="E27" i="1"/>
  <c r="C27" i="1"/>
  <c r="K27" i="1"/>
  <c r="J27" i="1"/>
  <c r="I27" i="1"/>
  <c r="D26" i="1"/>
  <c r="E26" i="1"/>
  <c r="C26" i="1"/>
  <c r="K26" i="1"/>
  <c r="J26" i="1"/>
  <c r="I26" i="1"/>
  <c r="D25" i="1"/>
  <c r="E25" i="1"/>
  <c r="C25" i="1"/>
  <c r="K25" i="1"/>
  <c r="J25" i="1"/>
  <c r="I25" i="1"/>
  <c r="D24" i="1"/>
  <c r="E24" i="1"/>
  <c r="C24" i="1"/>
  <c r="K24" i="1"/>
  <c r="J24" i="1"/>
  <c r="I24" i="1"/>
  <c r="D23" i="1"/>
  <c r="E23" i="1"/>
  <c r="C23" i="1"/>
  <c r="K23" i="1"/>
  <c r="J23" i="1"/>
  <c r="I23" i="1"/>
  <c r="D22" i="1"/>
  <c r="E22" i="1"/>
  <c r="C22" i="1"/>
  <c r="K22" i="1"/>
  <c r="J22" i="1"/>
  <c r="I22" i="1"/>
  <c r="D21" i="1"/>
  <c r="E21" i="1"/>
  <c r="C21" i="1"/>
  <c r="K21" i="1"/>
  <c r="J21" i="1"/>
  <c r="I21" i="1"/>
  <c r="D20" i="1"/>
  <c r="E20" i="1"/>
  <c r="C20" i="1"/>
  <c r="K20" i="1"/>
  <c r="J20" i="1"/>
  <c r="I20" i="1"/>
  <c r="D19" i="1"/>
  <c r="E19" i="1"/>
  <c r="C19" i="1"/>
  <c r="K19" i="1"/>
  <c r="J19" i="1"/>
  <c r="I19" i="1"/>
  <c r="D18" i="1"/>
  <c r="E18" i="1"/>
  <c r="C18" i="1"/>
  <c r="K18" i="1"/>
  <c r="J18" i="1"/>
  <c r="I18" i="1"/>
  <c r="D17" i="1"/>
  <c r="E17" i="1"/>
  <c r="C17" i="1"/>
  <c r="K17" i="1"/>
  <c r="J17" i="1"/>
  <c r="I17" i="1"/>
  <c r="D16" i="1"/>
  <c r="E16" i="1"/>
  <c r="C16" i="1"/>
  <c r="K16" i="1"/>
  <c r="J16" i="1"/>
  <c r="I16" i="1"/>
  <c r="D15" i="1"/>
  <c r="E15" i="1"/>
  <c r="C15" i="1"/>
  <c r="K15" i="1"/>
  <c r="J15" i="1"/>
  <c r="I15" i="1"/>
  <c r="D14" i="1"/>
  <c r="E14" i="1"/>
  <c r="C14" i="1"/>
  <c r="K14" i="1"/>
  <c r="J14" i="1"/>
  <c r="I14" i="1"/>
  <c r="D13" i="1"/>
  <c r="E13" i="1"/>
  <c r="C13" i="1"/>
  <c r="K13" i="1"/>
  <c r="J13" i="1"/>
  <c r="I13" i="1"/>
  <c r="D12" i="1"/>
  <c r="E12" i="1"/>
  <c r="C12" i="1"/>
  <c r="K12" i="1"/>
  <c r="J12" i="1"/>
  <c r="I12" i="1"/>
  <c r="D11" i="1"/>
  <c r="E11" i="1"/>
  <c r="C11" i="1"/>
  <c r="K11" i="1"/>
  <c r="J11" i="1"/>
  <c r="I11" i="1"/>
  <c r="D10" i="1"/>
  <c r="E10" i="1"/>
  <c r="C10" i="1"/>
  <c r="K10" i="1"/>
  <c r="J10" i="1"/>
  <c r="I10" i="1"/>
  <c r="D9" i="1"/>
  <c r="E9" i="1"/>
  <c r="C9" i="1"/>
  <c r="K9" i="1"/>
  <c r="J9" i="1"/>
  <c r="I9" i="1"/>
  <c r="D8" i="1"/>
  <c r="E8" i="1"/>
  <c r="C8" i="1"/>
  <c r="K8" i="1"/>
  <c r="J8" i="1"/>
  <c r="I8" i="1"/>
  <c r="D7" i="1"/>
  <c r="E7" i="1"/>
  <c r="C7" i="1"/>
  <c r="K7" i="1"/>
  <c r="J7" i="1"/>
  <c r="I7" i="1"/>
  <c r="D6" i="1"/>
  <c r="E6" i="1"/>
  <c r="C6" i="1"/>
  <c r="K6" i="1"/>
  <c r="J6" i="1"/>
  <c r="I6" i="1"/>
  <c r="D5" i="1"/>
  <c r="E5" i="1"/>
  <c r="C5" i="1"/>
  <c r="K5" i="1"/>
  <c r="J5" i="1"/>
  <c r="I5" i="1"/>
  <c r="D4" i="1"/>
  <c r="E4" i="1"/>
  <c r="C4" i="1"/>
  <c r="K4" i="1"/>
  <c r="J4" i="1"/>
  <c r="I4" i="1"/>
  <c r="D3" i="1"/>
  <c r="E3" i="1"/>
  <c r="C3" i="1"/>
  <c r="K3" i="1"/>
  <c r="J3" i="1"/>
  <c r="I3" i="1"/>
  <c r="K2" i="1"/>
  <c r="J2" i="1"/>
  <c r="I2" i="1"/>
  <c r="D172" i="1"/>
  <c r="E172" i="1"/>
  <c r="C172" i="1"/>
  <c r="K172" i="1"/>
  <c r="J172" i="1"/>
  <c r="I172" i="1"/>
  <c r="D171" i="1"/>
  <c r="E171" i="1"/>
  <c r="C171" i="1"/>
  <c r="K171" i="1"/>
  <c r="J171" i="1"/>
  <c r="I171" i="1"/>
  <c r="D170" i="1"/>
  <c r="E170" i="1"/>
  <c r="C170" i="1"/>
  <c r="K170" i="1"/>
  <c r="J170" i="1"/>
  <c r="I170" i="1"/>
  <c r="D169" i="1"/>
  <c r="E169" i="1"/>
  <c r="C169" i="1"/>
  <c r="K169" i="1"/>
  <c r="J169" i="1"/>
  <c r="I169" i="1"/>
  <c r="D168" i="1"/>
  <c r="E168" i="1"/>
  <c r="C168" i="1"/>
  <c r="K168" i="1"/>
  <c r="J168" i="1"/>
  <c r="I168" i="1"/>
  <c r="D104" i="1"/>
  <c r="E104" i="1"/>
  <c r="C104" i="1"/>
  <c r="K104" i="1"/>
  <c r="J104" i="1"/>
  <c r="I104" i="1"/>
  <c r="D103" i="1"/>
  <c r="E103" i="1"/>
  <c r="C103" i="1"/>
  <c r="K103" i="1"/>
  <c r="J103" i="1"/>
  <c r="I103" i="1"/>
  <c r="D102" i="1"/>
  <c r="E102" i="1"/>
  <c r="C102" i="1"/>
  <c r="K102" i="1"/>
  <c r="J102" i="1"/>
  <c r="I102" i="1"/>
  <c r="D101" i="1"/>
  <c r="E101" i="1"/>
  <c r="C101" i="1"/>
  <c r="K101" i="1"/>
  <c r="J101" i="1"/>
  <c r="I101" i="1"/>
  <c r="D100" i="1"/>
  <c r="E100" i="1"/>
  <c r="C100" i="1"/>
  <c r="K100" i="1"/>
  <c r="J100" i="1"/>
  <c r="I100" i="1"/>
  <c r="D99" i="1"/>
  <c r="E99" i="1"/>
  <c r="C99" i="1"/>
  <c r="K99" i="1"/>
  <c r="J99" i="1"/>
  <c r="I99" i="1"/>
  <c r="D98" i="1"/>
  <c r="E98" i="1"/>
  <c r="C98" i="1"/>
  <c r="K98" i="1"/>
  <c r="J98" i="1"/>
  <c r="I98" i="1"/>
  <c r="D91" i="1"/>
  <c r="E91" i="1"/>
  <c r="C91" i="1"/>
  <c r="K91" i="1"/>
  <c r="J91" i="1"/>
  <c r="I91" i="1"/>
  <c r="D97" i="1"/>
  <c r="E97" i="1"/>
  <c r="C97" i="1"/>
  <c r="K97" i="1"/>
  <c r="J97" i="1"/>
  <c r="I97" i="1"/>
  <c r="D96" i="1"/>
  <c r="E96" i="1"/>
  <c r="C96" i="1"/>
  <c r="K96" i="1"/>
  <c r="J96" i="1"/>
  <c r="I96" i="1"/>
  <c r="D95" i="1"/>
  <c r="E95" i="1"/>
  <c r="C95" i="1"/>
  <c r="K95" i="1"/>
  <c r="J95" i="1"/>
  <c r="I95" i="1"/>
  <c r="D94" i="1"/>
  <c r="E94" i="1"/>
  <c r="C94" i="1"/>
  <c r="K94" i="1"/>
  <c r="J94" i="1"/>
  <c r="I94" i="1"/>
  <c r="D93" i="1"/>
  <c r="E93" i="1"/>
  <c r="C93" i="1"/>
  <c r="K93" i="1"/>
  <c r="J93" i="1"/>
  <c r="I93" i="1"/>
  <c r="D92" i="1"/>
  <c r="E92" i="1"/>
  <c r="C92" i="1"/>
  <c r="K92" i="1"/>
  <c r="J92" i="1"/>
  <c r="I92" i="1"/>
  <c r="D161" i="1"/>
  <c r="E161" i="1"/>
  <c r="C161" i="1"/>
  <c r="K161" i="1"/>
  <c r="J161" i="1"/>
  <c r="I161" i="1"/>
  <c r="D160" i="1"/>
  <c r="E160" i="1"/>
  <c r="C160" i="1"/>
  <c r="K160" i="1"/>
  <c r="J160" i="1"/>
  <c r="I160" i="1"/>
  <c r="D159" i="1"/>
  <c r="E159" i="1"/>
  <c r="C159" i="1"/>
  <c r="K159" i="1"/>
  <c r="J159" i="1"/>
  <c r="I159" i="1"/>
  <c r="D158" i="1"/>
  <c r="E158" i="1"/>
  <c r="C158" i="1"/>
  <c r="K158" i="1"/>
  <c r="J158" i="1"/>
  <c r="I158" i="1"/>
  <c r="D157" i="1"/>
  <c r="E157" i="1"/>
  <c r="C157" i="1"/>
  <c r="K157" i="1"/>
  <c r="J157" i="1"/>
  <c r="I157" i="1"/>
  <c r="D156" i="1"/>
  <c r="E156" i="1"/>
  <c r="C156" i="1"/>
  <c r="K156" i="1"/>
  <c r="J156" i="1"/>
  <c r="I156" i="1"/>
  <c r="D155" i="1"/>
  <c r="E155" i="1"/>
  <c r="C155" i="1"/>
  <c r="K155" i="1"/>
  <c r="J155" i="1"/>
  <c r="I155" i="1"/>
  <c r="D154" i="1"/>
  <c r="E154" i="1"/>
  <c r="C154" i="1"/>
  <c r="K154" i="1"/>
  <c r="J154" i="1"/>
  <c r="I154" i="1"/>
  <c r="D153" i="1"/>
  <c r="E153" i="1"/>
  <c r="C153" i="1"/>
  <c r="K153" i="1"/>
  <c r="J153" i="1"/>
  <c r="I153" i="1"/>
  <c r="D152" i="1"/>
  <c r="E152" i="1"/>
  <c r="C152" i="1"/>
  <c r="K152" i="1"/>
  <c r="J152" i="1"/>
  <c r="I152" i="1"/>
  <c r="D151" i="1"/>
  <c r="E151" i="1"/>
  <c r="C151" i="1"/>
  <c r="K151" i="1"/>
  <c r="J151" i="1"/>
  <c r="I151" i="1"/>
  <c r="D39" i="1"/>
  <c r="E39" i="1"/>
  <c r="C39" i="1"/>
  <c r="K39" i="1"/>
  <c r="J39" i="1"/>
  <c r="I39" i="1"/>
  <c r="D38" i="1"/>
  <c r="E38" i="1"/>
  <c r="C38" i="1"/>
  <c r="K38" i="1"/>
  <c r="J38" i="1"/>
  <c r="I38" i="1"/>
  <c r="D37" i="1"/>
  <c r="E37" i="1"/>
  <c r="C37" i="1"/>
  <c r="K37" i="1"/>
  <c r="J37" i="1"/>
  <c r="I37" i="1"/>
  <c r="D36" i="1"/>
  <c r="E36" i="1"/>
  <c r="C36" i="1"/>
  <c r="K36" i="1"/>
  <c r="J36" i="1"/>
  <c r="I36" i="1"/>
  <c r="D35" i="1"/>
  <c r="E35" i="1"/>
  <c r="C35" i="1"/>
  <c r="K35" i="1"/>
  <c r="J35" i="1"/>
  <c r="I35" i="1"/>
  <c r="D150" i="1"/>
  <c r="E150" i="1"/>
  <c r="C150" i="1"/>
  <c r="K150" i="1"/>
  <c r="J150" i="1"/>
  <c r="I150" i="1"/>
  <c r="D149" i="1"/>
  <c r="E149" i="1"/>
  <c r="C149" i="1"/>
  <c r="K149" i="1"/>
  <c r="J149" i="1"/>
  <c r="I149" i="1"/>
  <c r="D148" i="1"/>
  <c r="E148" i="1"/>
  <c r="C148" i="1"/>
  <c r="K148" i="1"/>
  <c r="J148" i="1"/>
  <c r="I148" i="1"/>
  <c r="D147" i="1"/>
  <c r="E147" i="1"/>
  <c r="C147" i="1"/>
  <c r="K147" i="1"/>
  <c r="J147" i="1"/>
  <c r="I147" i="1"/>
  <c r="D146" i="1"/>
  <c r="E146" i="1"/>
  <c r="C146" i="1"/>
  <c r="K146" i="1"/>
  <c r="J146" i="1"/>
  <c r="I146" i="1"/>
  <c r="D145" i="1"/>
  <c r="E145" i="1"/>
  <c r="C145" i="1"/>
  <c r="K145" i="1"/>
  <c r="J145" i="1"/>
  <c r="I145" i="1"/>
  <c r="D138" i="1"/>
  <c r="E138" i="1"/>
  <c r="C138" i="1"/>
  <c r="K138" i="1"/>
  <c r="J138" i="1"/>
  <c r="I138" i="1"/>
  <c r="D137" i="1"/>
  <c r="E137" i="1"/>
  <c r="C137" i="1"/>
  <c r="K137" i="1"/>
  <c r="J137" i="1"/>
  <c r="I137" i="1"/>
  <c r="D136" i="1"/>
  <c r="E136" i="1"/>
  <c r="C136" i="1"/>
  <c r="K136" i="1"/>
  <c r="J136" i="1"/>
  <c r="I136" i="1"/>
  <c r="D135" i="1"/>
  <c r="E135" i="1"/>
  <c r="C135" i="1"/>
  <c r="K135" i="1"/>
  <c r="J135" i="1"/>
  <c r="I135" i="1"/>
  <c r="D134" i="1"/>
  <c r="E134" i="1"/>
  <c r="C134" i="1"/>
  <c r="K134" i="1"/>
  <c r="J134" i="1"/>
  <c r="I134" i="1"/>
  <c r="D133" i="1"/>
  <c r="E133" i="1"/>
  <c r="C133" i="1"/>
  <c r="K133" i="1"/>
  <c r="J133" i="1"/>
  <c r="I133" i="1"/>
  <c r="D126" i="1"/>
  <c r="E126" i="1"/>
  <c r="C126" i="1"/>
  <c r="K126" i="1"/>
  <c r="J126" i="1"/>
  <c r="I126" i="1"/>
  <c r="D125" i="1"/>
  <c r="E125" i="1"/>
  <c r="C125" i="1"/>
  <c r="K125" i="1"/>
  <c r="J125" i="1"/>
  <c r="I125" i="1"/>
  <c r="D124" i="1"/>
  <c r="E124" i="1"/>
  <c r="C124" i="1"/>
  <c r="K124" i="1"/>
  <c r="J124" i="1"/>
  <c r="I124" i="1"/>
  <c r="D123" i="1"/>
  <c r="E123" i="1"/>
  <c r="C123" i="1"/>
  <c r="K123" i="1"/>
  <c r="J123" i="1"/>
  <c r="I123" i="1"/>
  <c r="D122" i="1"/>
  <c r="E122" i="1"/>
  <c r="C122" i="1"/>
  <c r="K122" i="1"/>
  <c r="J122" i="1"/>
  <c r="I122" i="1"/>
  <c r="D121" i="1"/>
  <c r="E121" i="1"/>
  <c r="C121" i="1"/>
  <c r="K121" i="1"/>
  <c r="J121" i="1"/>
  <c r="I121" i="1"/>
  <c r="D120" i="1"/>
  <c r="E120" i="1"/>
  <c r="C120" i="1"/>
  <c r="K120" i="1"/>
  <c r="J120" i="1"/>
  <c r="I120" i="1"/>
  <c r="D119" i="1"/>
  <c r="E119" i="1"/>
  <c r="C119" i="1"/>
  <c r="K119" i="1"/>
  <c r="J119" i="1"/>
  <c r="I119" i="1"/>
  <c r="D118" i="1"/>
  <c r="E118" i="1"/>
  <c r="C118" i="1"/>
  <c r="K118" i="1"/>
  <c r="J118" i="1"/>
  <c r="I118" i="1"/>
  <c r="D117" i="1"/>
  <c r="E117" i="1"/>
  <c r="C117" i="1"/>
  <c r="K117" i="1"/>
  <c r="J117" i="1"/>
  <c r="I117" i="1"/>
  <c r="D113" i="1"/>
  <c r="E113" i="1"/>
  <c r="C113" i="1"/>
  <c r="K113" i="1"/>
  <c r="J113" i="1"/>
  <c r="I113" i="1"/>
  <c r="D112" i="1"/>
  <c r="E112" i="1"/>
  <c r="C112" i="1"/>
  <c r="K112" i="1"/>
  <c r="J112" i="1"/>
  <c r="I112" i="1"/>
  <c r="D111" i="1"/>
  <c r="E111" i="1"/>
  <c r="C111" i="1"/>
  <c r="K111" i="1"/>
  <c r="J111" i="1"/>
  <c r="I111" i="1"/>
  <c r="D167" i="1"/>
  <c r="E167" i="1"/>
  <c r="C167" i="1"/>
  <c r="K167" i="1"/>
  <c r="J167" i="1"/>
  <c r="I167" i="1"/>
  <c r="D166" i="1"/>
  <c r="E166" i="1"/>
  <c r="C166" i="1"/>
  <c r="K166" i="1"/>
  <c r="J166" i="1"/>
  <c r="I166" i="1"/>
  <c r="D165" i="1"/>
  <c r="E165" i="1"/>
  <c r="C165" i="1"/>
  <c r="K165" i="1"/>
  <c r="J165" i="1"/>
  <c r="I165" i="1"/>
  <c r="D164" i="1"/>
  <c r="E164" i="1"/>
  <c r="C164" i="1"/>
  <c r="K164" i="1"/>
  <c r="J164" i="1"/>
  <c r="I164" i="1"/>
  <c r="D163" i="1"/>
  <c r="E163" i="1"/>
  <c r="C163" i="1"/>
  <c r="K163" i="1"/>
  <c r="J163" i="1"/>
  <c r="I163" i="1"/>
  <c r="D162" i="1"/>
  <c r="E162" i="1"/>
  <c r="C162" i="1"/>
  <c r="K162" i="1"/>
  <c r="J162" i="1"/>
  <c r="I162" i="1"/>
  <c r="D116" i="1"/>
  <c r="E116" i="1"/>
  <c r="C116" i="1"/>
  <c r="K116" i="1"/>
  <c r="J116" i="1"/>
  <c r="I116" i="1"/>
  <c r="D115" i="1"/>
  <c r="E115" i="1"/>
  <c r="C115" i="1"/>
  <c r="K115" i="1"/>
  <c r="J115" i="1"/>
  <c r="I115" i="1"/>
  <c r="D114" i="1"/>
  <c r="E114" i="1"/>
  <c r="C114" i="1"/>
  <c r="K114" i="1"/>
  <c r="J114" i="1"/>
  <c r="I114" i="1"/>
  <c r="D110" i="1"/>
  <c r="E110" i="1"/>
  <c r="C110" i="1"/>
  <c r="K110" i="1"/>
  <c r="J110" i="1"/>
  <c r="I110" i="1"/>
  <c r="D109" i="1"/>
  <c r="E109" i="1"/>
  <c r="C109" i="1"/>
  <c r="K109" i="1"/>
  <c r="J109" i="1"/>
  <c r="I109" i="1"/>
  <c r="D108" i="1"/>
  <c r="E108" i="1"/>
  <c r="C108" i="1"/>
  <c r="K108" i="1"/>
  <c r="J108" i="1"/>
  <c r="I108" i="1"/>
  <c r="D107" i="1"/>
  <c r="E107" i="1"/>
  <c r="C107" i="1"/>
  <c r="K107" i="1"/>
  <c r="J107" i="1"/>
  <c r="I107" i="1"/>
  <c r="D106" i="1"/>
  <c r="E106" i="1"/>
  <c r="C106" i="1"/>
  <c r="K106" i="1"/>
  <c r="J106" i="1"/>
  <c r="I106" i="1"/>
  <c r="D105" i="1"/>
  <c r="E105" i="1"/>
  <c r="C105" i="1"/>
  <c r="K105" i="1"/>
  <c r="J105" i="1"/>
  <c r="I105" i="1"/>
  <c r="D87" i="1"/>
  <c r="E87" i="1"/>
  <c r="C87" i="1"/>
  <c r="K87" i="1"/>
  <c r="J87" i="1"/>
  <c r="I87" i="1"/>
  <c r="D86" i="1"/>
  <c r="E86" i="1"/>
  <c r="C86" i="1"/>
  <c r="K86" i="1"/>
  <c r="J86" i="1"/>
  <c r="I86" i="1"/>
  <c r="D85" i="1"/>
  <c r="E85" i="1"/>
  <c r="C85" i="1"/>
  <c r="K85" i="1"/>
  <c r="J85" i="1"/>
  <c r="I85" i="1"/>
  <c r="D90" i="1"/>
  <c r="E90" i="1"/>
  <c r="C90" i="1"/>
  <c r="K90" i="1"/>
  <c r="J90" i="1"/>
  <c r="I90" i="1"/>
  <c r="D89" i="1"/>
  <c r="E89" i="1"/>
  <c r="C89" i="1"/>
  <c r="K89" i="1"/>
  <c r="J89" i="1"/>
  <c r="I89" i="1"/>
  <c r="D88" i="1"/>
  <c r="E88" i="1"/>
  <c r="C88" i="1"/>
  <c r="K88" i="1"/>
  <c r="J88" i="1"/>
  <c r="I88" i="1"/>
  <c r="D45" i="1"/>
  <c r="E45" i="1"/>
  <c r="C45" i="1"/>
  <c r="K45" i="1"/>
  <c r="J45" i="1"/>
  <c r="I45" i="1"/>
  <c r="D44" i="1"/>
  <c r="E44" i="1"/>
  <c r="C44" i="1"/>
  <c r="K44" i="1"/>
  <c r="J44" i="1"/>
  <c r="I44" i="1"/>
  <c r="D43" i="1"/>
  <c r="E43" i="1"/>
  <c r="C43" i="1"/>
  <c r="K43" i="1"/>
  <c r="J43" i="1"/>
  <c r="I43" i="1"/>
  <c r="D42" i="1"/>
  <c r="E42" i="1"/>
  <c r="C42" i="1"/>
  <c r="K42" i="1"/>
  <c r="J42" i="1"/>
  <c r="I42" i="1"/>
  <c r="D41" i="1"/>
  <c r="E41" i="1"/>
  <c r="C41" i="1"/>
  <c r="K41" i="1"/>
  <c r="J41" i="1"/>
  <c r="I41" i="1"/>
  <c r="D40" i="1"/>
  <c r="E40" i="1"/>
  <c r="C40" i="1"/>
  <c r="K40" i="1"/>
  <c r="J40" i="1"/>
  <c r="I40" i="1"/>
  <c r="D84" i="1"/>
  <c r="E84" i="1"/>
  <c r="C84" i="1"/>
  <c r="K84" i="1"/>
  <c r="J84" i="1"/>
  <c r="I84" i="1"/>
  <c r="D83" i="1"/>
  <c r="E83" i="1"/>
  <c r="C83" i="1"/>
  <c r="K83" i="1"/>
  <c r="J83" i="1"/>
  <c r="I83" i="1"/>
  <c r="D82" i="1"/>
  <c r="E82" i="1"/>
  <c r="C82" i="1"/>
  <c r="K82" i="1"/>
  <c r="J82" i="1"/>
  <c r="I82" i="1"/>
  <c r="D81" i="1"/>
  <c r="E81" i="1"/>
  <c r="C81" i="1"/>
  <c r="K81" i="1"/>
  <c r="J81" i="1"/>
  <c r="I81" i="1"/>
  <c r="D80" i="1"/>
  <c r="E80" i="1"/>
  <c r="C80" i="1"/>
  <c r="K80" i="1"/>
  <c r="J80" i="1"/>
  <c r="I80" i="1"/>
  <c r="D79" i="1"/>
  <c r="E79" i="1"/>
  <c r="C79" i="1"/>
  <c r="K79" i="1"/>
  <c r="J79" i="1"/>
  <c r="I79" i="1"/>
  <c r="D72" i="1"/>
  <c r="E72" i="1"/>
  <c r="C72" i="1"/>
  <c r="K72" i="1"/>
  <c r="J72" i="1"/>
  <c r="I72" i="1"/>
  <c r="D71" i="1"/>
  <c r="E71" i="1"/>
  <c r="C71" i="1"/>
  <c r="K71" i="1"/>
  <c r="J71" i="1"/>
  <c r="I71" i="1"/>
  <c r="D70" i="1"/>
  <c r="E70" i="1"/>
  <c r="C70" i="1"/>
  <c r="K70" i="1"/>
  <c r="J70" i="1"/>
  <c r="I70" i="1"/>
  <c r="D69" i="1"/>
  <c r="E69" i="1"/>
  <c r="C69" i="1"/>
  <c r="K69" i="1"/>
  <c r="J69" i="1"/>
  <c r="I69" i="1"/>
  <c r="D68" i="1"/>
  <c r="E68" i="1"/>
  <c r="C68" i="1"/>
  <c r="K68" i="1"/>
  <c r="J68" i="1"/>
  <c r="I68" i="1"/>
  <c r="D67" i="1"/>
  <c r="E67" i="1"/>
  <c r="C67" i="1"/>
  <c r="K67" i="1"/>
  <c r="J67" i="1"/>
  <c r="I67" i="1"/>
  <c r="D66" i="1"/>
  <c r="E66" i="1"/>
  <c r="C66" i="1"/>
  <c r="K66" i="1"/>
  <c r="J66" i="1"/>
  <c r="I66" i="1"/>
  <c r="D65" i="1"/>
  <c r="E65" i="1"/>
  <c r="C65" i="1"/>
  <c r="K65" i="1"/>
  <c r="J65" i="1"/>
  <c r="I65" i="1"/>
  <c r="D64" i="1"/>
  <c r="E64" i="1"/>
  <c r="C64" i="1"/>
  <c r="K64" i="1"/>
  <c r="J64" i="1"/>
  <c r="I64" i="1"/>
  <c r="D63" i="1"/>
  <c r="E63" i="1"/>
  <c r="C63" i="1"/>
  <c r="K63" i="1"/>
  <c r="J63" i="1"/>
  <c r="I63" i="1"/>
  <c r="D62" i="1"/>
  <c r="E62" i="1"/>
  <c r="C62" i="1"/>
  <c r="K62" i="1"/>
  <c r="J62" i="1"/>
  <c r="I62" i="1"/>
  <c r="D61" i="1"/>
  <c r="E61" i="1"/>
  <c r="C61" i="1"/>
  <c r="K61" i="1"/>
  <c r="J61" i="1"/>
  <c r="I61" i="1"/>
  <c r="D60" i="1"/>
  <c r="E60" i="1"/>
  <c r="C60" i="1"/>
  <c r="K60" i="1"/>
  <c r="J60" i="1"/>
  <c r="I60" i="1"/>
  <c r="D59" i="1"/>
  <c r="E59" i="1"/>
  <c r="C59" i="1"/>
  <c r="K59" i="1"/>
  <c r="J59" i="1"/>
  <c r="I59" i="1"/>
  <c r="D58" i="1"/>
  <c r="E58" i="1"/>
  <c r="C58" i="1"/>
  <c r="K58" i="1"/>
  <c r="J58" i="1"/>
  <c r="I58" i="1"/>
  <c r="D57" i="1"/>
  <c r="E57" i="1"/>
  <c r="C57" i="1"/>
  <c r="K57" i="1"/>
  <c r="J57" i="1"/>
  <c r="I57" i="1"/>
  <c r="D56" i="1"/>
  <c r="E56" i="1"/>
  <c r="C56" i="1"/>
  <c r="K56" i="1"/>
  <c r="J56" i="1"/>
  <c r="I56" i="1"/>
  <c r="D55" i="1"/>
  <c r="E55" i="1"/>
  <c r="C55" i="1"/>
  <c r="K55" i="1"/>
  <c r="J55" i="1"/>
  <c r="I55" i="1"/>
  <c r="D54" i="1"/>
  <c r="E54" i="1"/>
  <c r="C54" i="1"/>
  <c r="K54" i="1"/>
  <c r="J54" i="1"/>
  <c r="I54" i="1"/>
  <c r="D53" i="1"/>
  <c r="E53" i="1"/>
  <c r="C53" i="1"/>
  <c r="K53" i="1"/>
  <c r="J53" i="1"/>
  <c r="I53" i="1"/>
  <c r="D52" i="1"/>
  <c r="E52" i="1"/>
  <c r="C52" i="1"/>
  <c r="K52" i="1"/>
  <c r="J52" i="1"/>
  <c r="I52" i="1"/>
  <c r="D51" i="1"/>
  <c r="E51" i="1"/>
  <c r="C51" i="1"/>
  <c r="K51" i="1"/>
  <c r="J51" i="1"/>
  <c r="I51" i="1"/>
  <c r="D78" i="1"/>
  <c r="E78" i="1"/>
  <c r="C78" i="1"/>
  <c r="K78" i="1"/>
  <c r="J78" i="1"/>
  <c r="I78" i="1"/>
  <c r="D77" i="1"/>
  <c r="E77" i="1"/>
  <c r="C77" i="1"/>
  <c r="K77" i="1"/>
  <c r="J77" i="1"/>
  <c r="I77" i="1"/>
  <c r="D76" i="1"/>
  <c r="E76" i="1"/>
  <c r="C76" i="1"/>
  <c r="K76" i="1"/>
  <c r="J76" i="1"/>
  <c r="I76" i="1"/>
  <c r="D75" i="1"/>
  <c r="E75" i="1"/>
  <c r="C75" i="1"/>
  <c r="K75" i="1"/>
  <c r="J75" i="1"/>
  <c r="I75" i="1"/>
  <c r="D74" i="1"/>
  <c r="E74" i="1"/>
  <c r="C74" i="1"/>
  <c r="K74" i="1"/>
  <c r="J74" i="1"/>
  <c r="I74" i="1"/>
  <c r="D73" i="1"/>
  <c r="E73" i="1"/>
  <c r="C73" i="1"/>
  <c r="K73" i="1"/>
  <c r="J73" i="1"/>
  <c r="I73" i="1"/>
  <c r="D50" i="1"/>
  <c r="E50" i="1"/>
  <c r="C50" i="1"/>
  <c r="K50" i="1"/>
  <c r="J50" i="1"/>
  <c r="I50" i="1"/>
  <c r="D49" i="1"/>
  <c r="E49" i="1"/>
  <c r="C49" i="1"/>
  <c r="K49" i="1"/>
  <c r="J49" i="1"/>
  <c r="I49" i="1"/>
  <c r="D48" i="1"/>
  <c r="E48" i="1"/>
  <c r="C48" i="1"/>
  <c r="K48" i="1"/>
  <c r="J48" i="1"/>
  <c r="I48" i="1"/>
  <c r="D47" i="1"/>
  <c r="E47" i="1"/>
  <c r="C47" i="1"/>
  <c r="K47" i="1"/>
  <c r="J47" i="1"/>
  <c r="I47" i="1"/>
  <c r="D46" i="1"/>
  <c r="E46" i="1"/>
  <c r="C46" i="1"/>
  <c r="K46" i="1"/>
  <c r="J46" i="1"/>
  <c r="I46" i="1"/>
  <c r="D144" i="1"/>
  <c r="E144" i="1"/>
  <c r="C144" i="1"/>
  <c r="K144" i="1"/>
  <c r="J144" i="1"/>
  <c r="I144" i="1"/>
  <c r="D143" i="1"/>
  <c r="E143" i="1"/>
  <c r="C143" i="1"/>
  <c r="K143" i="1"/>
  <c r="J143" i="1"/>
  <c r="I143" i="1"/>
  <c r="D142" i="1"/>
  <c r="E142" i="1"/>
  <c r="C142" i="1"/>
  <c r="K142" i="1"/>
  <c r="J142" i="1"/>
  <c r="I142" i="1"/>
  <c r="D141" i="1"/>
  <c r="E141" i="1"/>
  <c r="C141" i="1"/>
  <c r="K141" i="1"/>
  <c r="J141" i="1"/>
  <c r="I141" i="1"/>
  <c r="D140" i="1"/>
  <c r="E140" i="1"/>
  <c r="C140" i="1"/>
  <c r="K140" i="1"/>
  <c r="J140" i="1"/>
  <c r="I140" i="1"/>
  <c r="D139" i="1"/>
  <c r="E139" i="1"/>
  <c r="C139" i="1"/>
  <c r="K139" i="1"/>
  <c r="J139" i="1"/>
  <c r="I139" i="1"/>
  <c r="D34" i="1"/>
  <c r="E34" i="1"/>
  <c r="C34" i="1"/>
  <c r="K34" i="1"/>
  <c r="J34" i="1"/>
  <c r="I34" i="1"/>
  <c r="D33" i="1"/>
  <c r="E33" i="1"/>
  <c r="C33" i="1"/>
  <c r="K33" i="1"/>
  <c r="J33" i="1"/>
  <c r="I33" i="1"/>
  <c r="D32" i="1"/>
  <c r="E32" i="1"/>
  <c r="C32" i="1"/>
  <c r="K32" i="1"/>
  <c r="J32" i="1"/>
  <c r="I32" i="1"/>
  <c r="D31" i="1"/>
  <c r="E31" i="1"/>
  <c r="C31" i="1"/>
  <c r="K31" i="1"/>
  <c r="J31" i="1"/>
  <c r="I31" i="1"/>
  <c r="D30" i="1"/>
  <c r="E30" i="1"/>
  <c r="C30" i="1"/>
  <c r="K30" i="1"/>
  <c r="J30" i="1"/>
  <c r="I30" i="1"/>
  <c r="D132" i="1"/>
  <c r="E132" i="1"/>
  <c r="C132" i="1"/>
  <c r="K132" i="1"/>
  <c r="J132" i="1"/>
  <c r="I132" i="1"/>
  <c r="D131" i="1"/>
  <c r="E131" i="1"/>
  <c r="C131" i="1"/>
  <c r="K131" i="1"/>
  <c r="J131" i="1"/>
  <c r="I131" i="1"/>
  <c r="D130" i="1"/>
  <c r="E130" i="1"/>
  <c r="C130" i="1"/>
  <c r="K130" i="1"/>
  <c r="J130" i="1"/>
  <c r="I130" i="1"/>
  <c r="D129" i="1"/>
  <c r="E129" i="1"/>
  <c r="C129" i="1"/>
  <c r="K129" i="1"/>
  <c r="J129" i="1"/>
  <c r="I129" i="1"/>
  <c r="D155" i="2"/>
  <c r="E155" i="2"/>
  <c r="C155" i="2"/>
  <c r="K155" i="2"/>
  <c r="J155" i="2"/>
  <c r="I155" i="2"/>
  <c r="D154" i="2"/>
  <c r="E154" i="2"/>
  <c r="C154" i="2"/>
  <c r="K154" i="2"/>
  <c r="J154" i="2"/>
  <c r="I154" i="2"/>
  <c r="D153" i="2"/>
  <c r="E153" i="2"/>
  <c r="C153" i="2"/>
  <c r="K153" i="2"/>
  <c r="J153" i="2"/>
  <c r="I153" i="2"/>
  <c r="D152" i="2"/>
  <c r="E152" i="2"/>
  <c r="C152" i="2"/>
  <c r="K152" i="2"/>
  <c r="J152" i="2"/>
  <c r="I152" i="2"/>
  <c r="D151" i="2"/>
  <c r="E151" i="2"/>
  <c r="C151" i="2"/>
  <c r="K151" i="2"/>
  <c r="J151" i="2"/>
  <c r="I151" i="2"/>
  <c r="D87" i="2"/>
  <c r="E87" i="2"/>
  <c r="C87" i="2"/>
  <c r="K87" i="2"/>
  <c r="J87" i="2"/>
  <c r="I87" i="2"/>
  <c r="D85" i="2"/>
  <c r="E85" i="2"/>
  <c r="C85" i="2"/>
  <c r="K85" i="2"/>
  <c r="J85" i="2"/>
  <c r="I85" i="2"/>
  <c r="D84" i="2"/>
  <c r="E84" i="2"/>
  <c r="C84" i="2"/>
  <c r="K84" i="2"/>
  <c r="J84" i="2"/>
  <c r="I84" i="2"/>
  <c r="D86" i="2"/>
  <c r="E86" i="2"/>
  <c r="C86" i="2"/>
  <c r="K86" i="2"/>
  <c r="J86" i="2"/>
  <c r="I86" i="2"/>
  <c r="D83" i="2"/>
  <c r="E83" i="2"/>
  <c r="C83" i="2"/>
  <c r="K83" i="2"/>
  <c r="J83" i="2"/>
  <c r="I83" i="2"/>
  <c r="D82" i="2"/>
  <c r="E82" i="2"/>
  <c r="C82" i="2"/>
  <c r="K82" i="2"/>
  <c r="J82" i="2"/>
  <c r="I82" i="2"/>
  <c r="D81" i="2"/>
  <c r="E81" i="2"/>
  <c r="C81" i="2"/>
  <c r="K81" i="2"/>
  <c r="J81" i="2"/>
  <c r="I81" i="2"/>
  <c r="D72" i="2"/>
  <c r="E72" i="2"/>
  <c r="C72" i="2"/>
  <c r="K72" i="2"/>
  <c r="J72" i="2"/>
  <c r="I72" i="2"/>
  <c r="D80" i="2"/>
  <c r="E80" i="2"/>
  <c r="C80" i="2"/>
  <c r="K80" i="2"/>
  <c r="J80" i="2"/>
  <c r="I80" i="2"/>
  <c r="D79" i="2"/>
  <c r="E79" i="2"/>
  <c r="C79" i="2"/>
  <c r="K79" i="2"/>
  <c r="J79" i="2"/>
  <c r="I79" i="2"/>
  <c r="D78" i="2"/>
  <c r="E78" i="2"/>
  <c r="C78" i="2"/>
  <c r="K78" i="2"/>
  <c r="J78" i="2"/>
  <c r="I78" i="2"/>
  <c r="D77" i="2"/>
  <c r="E77" i="2"/>
  <c r="C77" i="2"/>
  <c r="K77" i="2"/>
  <c r="J77" i="2"/>
  <c r="I77" i="2"/>
  <c r="D76" i="2"/>
  <c r="E76" i="2"/>
  <c r="C76" i="2"/>
  <c r="K76" i="2"/>
  <c r="J76" i="2"/>
  <c r="I76" i="2"/>
  <c r="D75" i="2"/>
  <c r="E75" i="2"/>
  <c r="C75" i="2"/>
  <c r="K75" i="2"/>
  <c r="J75" i="2"/>
  <c r="I75" i="2"/>
  <c r="D144" i="2"/>
  <c r="E144" i="2"/>
  <c r="C144" i="2"/>
  <c r="K144" i="2"/>
  <c r="J144" i="2"/>
  <c r="I144" i="2"/>
  <c r="D143" i="2"/>
  <c r="E143" i="2"/>
  <c r="C143" i="2"/>
  <c r="K143" i="2"/>
  <c r="J143" i="2"/>
  <c r="I143" i="2"/>
  <c r="D142" i="2"/>
  <c r="E142" i="2"/>
  <c r="C142" i="2"/>
  <c r="K142" i="2"/>
  <c r="J142" i="2"/>
  <c r="I142" i="2"/>
  <c r="D140" i="2"/>
  <c r="E140" i="2"/>
  <c r="C140" i="2"/>
  <c r="K140" i="2"/>
  <c r="J140" i="2"/>
  <c r="I140" i="2"/>
  <c r="D139" i="2"/>
  <c r="E139" i="2"/>
  <c r="C139" i="2"/>
  <c r="K139" i="2"/>
  <c r="J139" i="2"/>
  <c r="I139" i="2"/>
  <c r="D141" i="2"/>
  <c r="E141" i="2"/>
  <c r="C141" i="2"/>
  <c r="K141" i="2"/>
  <c r="J141" i="2"/>
  <c r="I141" i="2"/>
  <c r="D135" i="2"/>
  <c r="E135" i="2"/>
  <c r="C135" i="2"/>
  <c r="K135" i="2"/>
  <c r="J135" i="2"/>
  <c r="I135" i="2"/>
  <c r="D134" i="2"/>
  <c r="E134" i="2"/>
  <c r="C134" i="2"/>
  <c r="K134" i="2"/>
  <c r="J134" i="2"/>
  <c r="I134" i="2"/>
  <c r="D138" i="2"/>
  <c r="E138" i="2"/>
  <c r="C138" i="2"/>
  <c r="K138" i="2"/>
  <c r="J138" i="2"/>
  <c r="I138" i="2"/>
  <c r="D137" i="2"/>
  <c r="E137" i="2"/>
  <c r="C137" i="2"/>
  <c r="K137" i="2"/>
  <c r="J137" i="2"/>
  <c r="I137" i="2"/>
  <c r="D136" i="2"/>
  <c r="E136" i="2"/>
  <c r="C136" i="2"/>
  <c r="K136" i="2"/>
  <c r="J136" i="2"/>
  <c r="I136" i="2"/>
  <c r="D44" i="2"/>
  <c r="E44" i="2"/>
  <c r="C44" i="2"/>
  <c r="K44" i="2"/>
  <c r="J44" i="2"/>
  <c r="I44" i="2"/>
  <c r="D43" i="2"/>
  <c r="E43" i="2"/>
  <c r="C43" i="2"/>
  <c r="K43" i="2"/>
  <c r="J43" i="2"/>
  <c r="I43" i="2"/>
  <c r="D45" i="2"/>
  <c r="E45" i="2"/>
  <c r="C45" i="2"/>
  <c r="K45" i="2"/>
  <c r="J45" i="2"/>
  <c r="I45" i="2"/>
  <c r="D42" i="2"/>
  <c r="E42" i="2"/>
  <c r="C42" i="2"/>
  <c r="K42" i="2"/>
  <c r="J42" i="2"/>
  <c r="I42" i="2"/>
  <c r="D41" i="2"/>
  <c r="E41" i="2"/>
  <c r="C41" i="2"/>
  <c r="K41" i="2"/>
  <c r="J41" i="2"/>
  <c r="I41" i="2"/>
  <c r="D133" i="2"/>
  <c r="E133" i="2"/>
  <c r="C133" i="2"/>
  <c r="K133" i="2"/>
  <c r="J133" i="2"/>
  <c r="I133" i="2"/>
  <c r="D131" i="2"/>
  <c r="E131" i="2"/>
  <c r="C131" i="2"/>
  <c r="K131" i="2"/>
  <c r="J131" i="2"/>
  <c r="I131" i="2"/>
  <c r="D132" i="2"/>
  <c r="E132" i="2"/>
  <c r="C132" i="2"/>
  <c r="K132" i="2"/>
  <c r="J132" i="2"/>
  <c r="I132" i="2"/>
  <c r="D130" i="2"/>
  <c r="E130" i="2"/>
  <c r="C130" i="2"/>
  <c r="K130" i="2"/>
  <c r="J130" i="2"/>
  <c r="I130" i="2"/>
  <c r="D129" i="2"/>
  <c r="E129" i="2"/>
  <c r="C129" i="2"/>
  <c r="K129" i="2"/>
  <c r="J129" i="2"/>
  <c r="I129" i="2"/>
  <c r="D128" i="2"/>
  <c r="E128" i="2"/>
  <c r="C128" i="2"/>
  <c r="K128" i="2"/>
  <c r="J128" i="2"/>
  <c r="I128" i="2"/>
  <c r="D120" i="2"/>
  <c r="E120" i="2"/>
  <c r="C120" i="2"/>
  <c r="K120" i="2"/>
  <c r="J120" i="2"/>
  <c r="I120" i="2"/>
  <c r="D121" i="2"/>
  <c r="E121" i="2"/>
  <c r="C121" i="2"/>
  <c r="K121" i="2"/>
  <c r="J121" i="2"/>
  <c r="I121" i="2"/>
  <c r="D119" i="2"/>
  <c r="E119" i="2"/>
  <c r="C119" i="2"/>
  <c r="K119" i="2"/>
  <c r="J119" i="2"/>
  <c r="I119" i="2"/>
  <c r="D118" i="2"/>
  <c r="E118" i="2"/>
  <c r="C118" i="2"/>
  <c r="K118" i="2"/>
  <c r="J118" i="2"/>
  <c r="I118" i="2"/>
  <c r="D117" i="2"/>
  <c r="E117" i="2"/>
  <c r="C117" i="2"/>
  <c r="K117" i="2"/>
  <c r="J117" i="2"/>
  <c r="I117" i="2"/>
  <c r="D116" i="2"/>
  <c r="E116" i="2"/>
  <c r="C116" i="2"/>
  <c r="K116" i="2"/>
  <c r="J116" i="2"/>
  <c r="I116" i="2"/>
  <c r="D109" i="2"/>
  <c r="E109" i="2"/>
  <c r="C109" i="2"/>
  <c r="K109" i="2"/>
  <c r="J109" i="2"/>
  <c r="I109" i="2"/>
  <c r="D108" i="2"/>
  <c r="E108" i="2"/>
  <c r="C108" i="2"/>
  <c r="K108" i="2"/>
  <c r="J108" i="2"/>
  <c r="I108" i="2"/>
  <c r="D107" i="2"/>
  <c r="E107" i="2"/>
  <c r="C107" i="2"/>
  <c r="K107" i="2"/>
  <c r="J107" i="2"/>
  <c r="I107" i="2"/>
  <c r="D106" i="2"/>
  <c r="E106" i="2"/>
  <c r="C106" i="2"/>
  <c r="K106" i="2"/>
  <c r="J106" i="2"/>
  <c r="I106" i="2"/>
  <c r="D105" i="2"/>
  <c r="E105" i="2"/>
  <c r="C105" i="2"/>
  <c r="K105" i="2"/>
  <c r="J105" i="2"/>
  <c r="I105" i="2"/>
  <c r="D104" i="2"/>
  <c r="E104" i="2"/>
  <c r="C104" i="2"/>
  <c r="K104" i="2"/>
  <c r="J104" i="2"/>
  <c r="I104" i="2"/>
  <c r="D103" i="2"/>
  <c r="E103" i="2"/>
  <c r="C103" i="2"/>
  <c r="K103" i="2"/>
  <c r="J103" i="2"/>
  <c r="I103" i="2"/>
  <c r="D101" i="2"/>
  <c r="E101" i="2"/>
  <c r="C101" i="2"/>
  <c r="K101" i="2"/>
  <c r="J101" i="2"/>
  <c r="I101" i="2"/>
  <c r="D102" i="2"/>
  <c r="E102" i="2"/>
  <c r="C102" i="2"/>
  <c r="K102" i="2"/>
  <c r="J102" i="2"/>
  <c r="I102" i="2"/>
  <c r="D100" i="2"/>
  <c r="E100" i="2"/>
  <c r="C100" i="2"/>
  <c r="K100" i="2"/>
  <c r="J100" i="2"/>
  <c r="I100" i="2"/>
  <c r="D96" i="2"/>
  <c r="E96" i="2"/>
  <c r="C96" i="2"/>
  <c r="K96" i="2"/>
  <c r="J96" i="2"/>
  <c r="I96" i="2"/>
  <c r="D95" i="2"/>
  <c r="E95" i="2"/>
  <c r="C95" i="2"/>
  <c r="K95" i="2"/>
  <c r="J95" i="2"/>
  <c r="I95" i="2"/>
  <c r="D94" i="2"/>
  <c r="E94" i="2"/>
  <c r="C94" i="2"/>
  <c r="K94" i="2"/>
  <c r="J94" i="2"/>
  <c r="I94" i="2"/>
  <c r="D149" i="2"/>
  <c r="E149" i="2"/>
  <c r="C149" i="2"/>
  <c r="K149" i="2"/>
  <c r="J149" i="2"/>
  <c r="I149" i="2"/>
  <c r="D148" i="2"/>
  <c r="E148" i="2"/>
  <c r="C148" i="2"/>
  <c r="K148" i="2"/>
  <c r="J148" i="2"/>
  <c r="I148" i="2"/>
  <c r="D147" i="2"/>
  <c r="E147" i="2"/>
  <c r="C147" i="2"/>
  <c r="K147" i="2"/>
  <c r="J147" i="2"/>
  <c r="I147" i="2"/>
  <c r="D146" i="2"/>
  <c r="E146" i="2"/>
  <c r="C146" i="2"/>
  <c r="K146" i="2"/>
  <c r="J146" i="2"/>
  <c r="I146" i="2"/>
  <c r="D150" i="2"/>
  <c r="E150" i="2"/>
  <c r="C150" i="2"/>
  <c r="K150" i="2"/>
  <c r="J150" i="2"/>
  <c r="I150" i="2"/>
  <c r="D145" i="2"/>
  <c r="E145" i="2"/>
  <c r="C145" i="2"/>
  <c r="K145" i="2"/>
  <c r="J145" i="2"/>
  <c r="I145" i="2"/>
  <c r="D99" i="2"/>
  <c r="E99" i="2"/>
  <c r="C99" i="2"/>
  <c r="K99" i="2"/>
  <c r="J99" i="2"/>
  <c r="I99" i="2"/>
  <c r="D98" i="2"/>
  <c r="E98" i="2"/>
  <c r="C98" i="2"/>
  <c r="K98" i="2"/>
  <c r="J98" i="2"/>
  <c r="I98" i="2"/>
  <c r="D97" i="2"/>
  <c r="E97" i="2"/>
  <c r="C97" i="2"/>
  <c r="K97" i="2"/>
  <c r="J97" i="2"/>
  <c r="I97" i="2"/>
  <c r="D93" i="2"/>
  <c r="E93" i="2"/>
  <c r="C93" i="2"/>
  <c r="K93" i="2"/>
  <c r="J93" i="2"/>
  <c r="I93" i="2"/>
  <c r="D92" i="2"/>
  <c r="E92" i="2"/>
  <c r="C92" i="2"/>
  <c r="K92" i="2"/>
  <c r="J92" i="2"/>
  <c r="I92" i="2"/>
  <c r="D91" i="2"/>
  <c r="E91" i="2"/>
  <c r="C91" i="2"/>
  <c r="K91" i="2"/>
  <c r="J91" i="2"/>
  <c r="I91" i="2"/>
  <c r="D90" i="2"/>
  <c r="E90" i="2"/>
  <c r="C90" i="2"/>
  <c r="K90" i="2"/>
  <c r="J90" i="2"/>
  <c r="I90" i="2"/>
  <c r="D89" i="2"/>
  <c r="E89" i="2"/>
  <c r="C89" i="2"/>
  <c r="K89" i="2"/>
  <c r="J89" i="2"/>
  <c r="I89" i="2"/>
  <c r="D88" i="2"/>
  <c r="E88" i="2"/>
  <c r="C88" i="2"/>
  <c r="K88" i="2"/>
  <c r="J88" i="2"/>
  <c r="I88" i="2"/>
  <c r="D69" i="2"/>
  <c r="E69" i="2"/>
  <c r="C69" i="2"/>
  <c r="K69" i="2"/>
  <c r="J69" i="2"/>
  <c r="I69" i="2"/>
  <c r="D68" i="2"/>
  <c r="E68" i="2"/>
  <c r="C68" i="2"/>
  <c r="K68" i="2"/>
  <c r="J68" i="2"/>
  <c r="I68" i="2"/>
  <c r="D70" i="2"/>
  <c r="E70" i="2"/>
  <c r="C70" i="2"/>
  <c r="K70" i="2"/>
  <c r="J70" i="2"/>
  <c r="I70" i="2"/>
  <c r="D74" i="2"/>
  <c r="E74" i="2"/>
  <c r="C74" i="2"/>
  <c r="K74" i="2"/>
  <c r="J74" i="2"/>
  <c r="I74" i="2"/>
  <c r="D73" i="2"/>
  <c r="E73" i="2"/>
  <c r="C73" i="2"/>
  <c r="K73" i="2"/>
  <c r="J73" i="2"/>
  <c r="I73" i="2"/>
  <c r="D71" i="2"/>
  <c r="E71" i="2"/>
  <c r="C71" i="2"/>
  <c r="K71" i="2"/>
  <c r="J71" i="2"/>
  <c r="I71" i="2"/>
  <c r="D51" i="2"/>
  <c r="E51" i="2"/>
  <c r="C51" i="2"/>
  <c r="K51" i="2"/>
  <c r="J51" i="2"/>
  <c r="I51" i="2"/>
  <c r="D50" i="2"/>
  <c r="E50" i="2"/>
  <c r="C50" i="2"/>
  <c r="K50" i="2"/>
  <c r="J50" i="2"/>
  <c r="I50" i="2"/>
  <c r="D48" i="2"/>
  <c r="E48" i="2"/>
  <c r="C48" i="2"/>
  <c r="K48" i="2"/>
  <c r="J48" i="2"/>
  <c r="I48" i="2"/>
  <c r="D49" i="2"/>
  <c r="E49" i="2"/>
  <c r="C49" i="2"/>
  <c r="K49" i="2"/>
  <c r="J49" i="2"/>
  <c r="I49" i="2"/>
  <c r="D47" i="2"/>
  <c r="E47" i="2"/>
  <c r="C47" i="2"/>
  <c r="K47" i="2"/>
  <c r="J47" i="2"/>
  <c r="I47" i="2"/>
  <c r="D46" i="2"/>
  <c r="E46" i="2"/>
  <c r="C46" i="2"/>
  <c r="K46" i="2"/>
  <c r="J46" i="2"/>
  <c r="I46" i="2"/>
  <c r="D67" i="2"/>
  <c r="E67" i="2"/>
  <c r="C67" i="2"/>
  <c r="K67" i="2"/>
  <c r="J67" i="2"/>
  <c r="I67" i="2"/>
  <c r="D66" i="2"/>
  <c r="E66" i="2"/>
  <c r="C66" i="2"/>
  <c r="K66" i="2"/>
  <c r="J66" i="2"/>
  <c r="I66" i="2"/>
  <c r="D65" i="2"/>
  <c r="E65" i="2"/>
  <c r="C65" i="2"/>
  <c r="K65" i="2"/>
  <c r="J65" i="2"/>
  <c r="I65" i="2"/>
  <c r="D64" i="2"/>
  <c r="E64" i="2"/>
  <c r="C64" i="2"/>
  <c r="K64" i="2"/>
  <c r="J64" i="2"/>
  <c r="I64" i="2"/>
  <c r="D63" i="2"/>
  <c r="E63" i="2"/>
  <c r="C63" i="2"/>
  <c r="K63" i="2"/>
  <c r="J63" i="2"/>
  <c r="I63" i="2"/>
  <c r="D62" i="2"/>
  <c r="E62" i="2"/>
  <c r="C62" i="2"/>
  <c r="K62" i="2"/>
  <c r="J62" i="2"/>
  <c r="I62" i="2"/>
  <c r="D53" i="2"/>
  <c r="E53" i="2"/>
  <c r="C53" i="2"/>
  <c r="K53" i="2"/>
  <c r="J53" i="2"/>
  <c r="I53" i="2"/>
  <c r="D55" i="2"/>
  <c r="E55" i="2"/>
  <c r="C55" i="2"/>
  <c r="K55" i="2"/>
  <c r="J55" i="2"/>
  <c r="I55" i="2"/>
  <c r="D52" i="2"/>
  <c r="E52" i="2"/>
  <c r="C52" i="2"/>
  <c r="K52" i="2"/>
  <c r="J52" i="2"/>
  <c r="I52" i="2"/>
  <c r="D54" i="2"/>
  <c r="E54" i="2"/>
  <c r="C54" i="2"/>
  <c r="K54" i="2"/>
  <c r="J54" i="2"/>
  <c r="I54" i="2"/>
  <c r="D56" i="2"/>
  <c r="E56" i="2"/>
  <c r="C56" i="2"/>
  <c r="K56" i="2"/>
  <c r="J56" i="2"/>
  <c r="I56" i="2"/>
  <c r="D60" i="2"/>
  <c r="E60" i="2"/>
  <c r="C60" i="2"/>
  <c r="K60" i="2"/>
  <c r="J60" i="2"/>
  <c r="I60" i="2"/>
  <c r="D58" i="2"/>
  <c r="E58" i="2"/>
  <c r="C58" i="2"/>
  <c r="K58" i="2"/>
  <c r="J58" i="2"/>
  <c r="I58" i="2"/>
  <c r="D57" i="2"/>
  <c r="E57" i="2"/>
  <c r="C57" i="2"/>
  <c r="K57" i="2"/>
  <c r="J57" i="2"/>
  <c r="I57" i="2"/>
  <c r="D59" i="2"/>
  <c r="E59" i="2"/>
  <c r="C59" i="2"/>
  <c r="K59" i="2"/>
  <c r="J59" i="2"/>
  <c r="I59" i="2"/>
  <c r="D61" i="2"/>
  <c r="E61" i="2"/>
  <c r="C61" i="2"/>
  <c r="K61" i="2"/>
  <c r="J61" i="2"/>
  <c r="I61" i="2"/>
  <c r="D127" i="2"/>
  <c r="E127" i="2"/>
  <c r="C127" i="2"/>
  <c r="K127" i="2"/>
  <c r="J127" i="2"/>
  <c r="I127" i="2"/>
  <c r="D125" i="2"/>
  <c r="E125" i="2"/>
  <c r="C125" i="2"/>
  <c r="K125" i="2"/>
  <c r="J125" i="2"/>
  <c r="I125" i="2"/>
  <c r="D126" i="2"/>
  <c r="E126" i="2"/>
  <c r="C126" i="2"/>
  <c r="K126" i="2"/>
  <c r="J126" i="2"/>
  <c r="I126" i="2"/>
  <c r="D124" i="2"/>
  <c r="E124" i="2"/>
  <c r="C124" i="2"/>
  <c r="K124" i="2"/>
  <c r="J124" i="2"/>
  <c r="I124" i="2"/>
  <c r="D123" i="2"/>
  <c r="E123" i="2"/>
  <c r="C123" i="2"/>
  <c r="K123" i="2"/>
  <c r="J123" i="2"/>
  <c r="I123" i="2"/>
  <c r="D122" i="2"/>
  <c r="E122" i="2"/>
  <c r="C122" i="2"/>
  <c r="K122" i="2"/>
  <c r="J122" i="2"/>
  <c r="I122" i="2"/>
  <c r="D13" i="2"/>
  <c r="E13" i="2"/>
  <c r="C13" i="2"/>
  <c r="K13" i="2"/>
  <c r="J13" i="2"/>
  <c r="I13" i="2"/>
  <c r="D12" i="2"/>
  <c r="E12" i="2"/>
  <c r="C12" i="2"/>
  <c r="K12" i="2"/>
  <c r="J12" i="2"/>
  <c r="I12" i="2"/>
  <c r="D11" i="2"/>
  <c r="E11" i="2"/>
  <c r="C11" i="2"/>
  <c r="K11" i="2"/>
  <c r="J11" i="2"/>
  <c r="I11" i="2"/>
  <c r="D10" i="2"/>
  <c r="E10" i="2"/>
  <c r="C10" i="2"/>
  <c r="K10" i="2"/>
  <c r="J10" i="2"/>
  <c r="I10" i="2"/>
  <c r="D9" i="2"/>
  <c r="E9" i="2"/>
  <c r="C9" i="2"/>
  <c r="K9" i="2"/>
  <c r="J9" i="2"/>
  <c r="I9" i="2"/>
  <c r="D8" i="2"/>
  <c r="E8" i="2"/>
  <c r="C8" i="2"/>
  <c r="K8" i="2"/>
  <c r="J8" i="2"/>
  <c r="I8" i="2"/>
  <c r="D38" i="2"/>
  <c r="E38" i="2"/>
  <c r="C38" i="2"/>
  <c r="K38" i="2"/>
  <c r="J38" i="2"/>
  <c r="I38" i="2"/>
  <c r="D39" i="2"/>
  <c r="E39" i="2"/>
  <c r="C39" i="2"/>
  <c r="K39" i="2"/>
  <c r="J39" i="2"/>
  <c r="I39" i="2"/>
  <c r="D37" i="2"/>
  <c r="E37" i="2"/>
  <c r="C37" i="2"/>
  <c r="K37" i="2"/>
  <c r="J37" i="2"/>
  <c r="I37" i="2"/>
  <c r="D36" i="2"/>
  <c r="E36" i="2"/>
  <c r="C36" i="2"/>
  <c r="K36" i="2"/>
  <c r="J36" i="2"/>
  <c r="I36" i="2"/>
  <c r="D40" i="2"/>
  <c r="E40" i="2"/>
  <c r="C40" i="2"/>
  <c r="K40" i="2"/>
  <c r="J40" i="2"/>
  <c r="I40" i="2"/>
  <c r="D114" i="2"/>
  <c r="E114" i="2"/>
  <c r="C114" i="2"/>
  <c r="K114" i="2"/>
  <c r="J114" i="2"/>
  <c r="I114" i="2"/>
  <c r="D113" i="2"/>
  <c r="E113" i="2"/>
  <c r="C113" i="2"/>
  <c r="K113" i="2"/>
  <c r="J113" i="2"/>
  <c r="I113" i="2"/>
  <c r="D112" i="2"/>
  <c r="E112" i="2"/>
  <c r="C112" i="2"/>
  <c r="K112" i="2"/>
  <c r="J112" i="2"/>
  <c r="I112" i="2"/>
  <c r="D111" i="2"/>
  <c r="E111" i="2"/>
  <c r="C111" i="2"/>
  <c r="K111" i="2"/>
  <c r="J111" i="2"/>
  <c r="I111" i="2"/>
  <c r="D115" i="2"/>
  <c r="E115" i="2"/>
  <c r="C115" i="2"/>
  <c r="K115" i="2"/>
  <c r="J115" i="2"/>
  <c r="I115" i="2"/>
  <c r="D110" i="2"/>
  <c r="E110" i="2"/>
  <c r="C110" i="2"/>
  <c r="K110" i="2"/>
  <c r="J110" i="2"/>
  <c r="I110" i="2"/>
  <c r="D35" i="2"/>
  <c r="E35" i="2"/>
  <c r="C35" i="2"/>
  <c r="K35" i="2"/>
  <c r="J35" i="2"/>
  <c r="I35" i="2"/>
  <c r="D33" i="2"/>
  <c r="E33" i="2"/>
  <c r="C33" i="2"/>
  <c r="K33" i="2"/>
  <c r="J33" i="2"/>
  <c r="I33" i="2"/>
  <c r="D32" i="2"/>
  <c r="E32" i="2"/>
  <c r="C32" i="2"/>
  <c r="K32" i="2"/>
  <c r="J32" i="2"/>
  <c r="I32" i="2"/>
  <c r="D31" i="2"/>
  <c r="E31" i="2"/>
  <c r="C31" i="2"/>
  <c r="K31" i="2"/>
  <c r="J31" i="2"/>
  <c r="I31" i="2"/>
  <c r="D34" i="2"/>
  <c r="E34" i="2"/>
  <c r="C34" i="2"/>
  <c r="K34" i="2"/>
  <c r="J34" i="2"/>
  <c r="I34" i="2"/>
  <c r="D30" i="2"/>
  <c r="E30" i="2"/>
  <c r="C30" i="2"/>
  <c r="K30" i="2"/>
  <c r="J30" i="2"/>
  <c r="I30" i="2"/>
  <c r="D29" i="2"/>
  <c r="E29" i="2"/>
  <c r="C29" i="2"/>
  <c r="K29" i="2"/>
  <c r="J29" i="2"/>
  <c r="I29" i="2"/>
  <c r="D28" i="2"/>
  <c r="E28" i="2"/>
  <c r="C28" i="2"/>
  <c r="K28" i="2"/>
  <c r="J28" i="2"/>
  <c r="I28" i="2"/>
  <c r="D27" i="2"/>
  <c r="E27" i="2"/>
  <c r="C27" i="2"/>
  <c r="K27" i="2"/>
  <c r="J27" i="2"/>
  <c r="I27" i="2"/>
  <c r="D14" i="2"/>
  <c r="E14" i="2"/>
  <c r="C14" i="2"/>
  <c r="K14" i="2"/>
  <c r="J14" i="2"/>
  <c r="I14" i="2"/>
  <c r="D26" i="2"/>
  <c r="E26" i="2"/>
  <c r="C26" i="2"/>
  <c r="K26" i="2"/>
  <c r="J26" i="2"/>
  <c r="I26" i="2"/>
  <c r="D15" i="2"/>
  <c r="E15" i="2"/>
  <c r="C15" i="2"/>
  <c r="K15" i="2"/>
  <c r="J15" i="2"/>
  <c r="I15" i="2"/>
  <c r="D24" i="2"/>
  <c r="E24" i="2"/>
  <c r="C24" i="2"/>
  <c r="K24" i="2"/>
  <c r="J24" i="2"/>
  <c r="I24" i="2"/>
  <c r="D23" i="2"/>
  <c r="E23" i="2"/>
  <c r="C23" i="2"/>
  <c r="K23" i="2"/>
  <c r="J23" i="2"/>
  <c r="I23" i="2"/>
  <c r="D22" i="2"/>
  <c r="E22" i="2"/>
  <c r="C22" i="2"/>
  <c r="K22" i="2"/>
  <c r="J22" i="2"/>
  <c r="I22" i="2"/>
  <c r="D21" i="2"/>
  <c r="E21" i="2"/>
  <c r="C21" i="2"/>
  <c r="K21" i="2"/>
  <c r="J21" i="2"/>
  <c r="I21" i="2"/>
  <c r="D20" i="2"/>
  <c r="E20" i="2"/>
  <c r="C20" i="2"/>
  <c r="K20" i="2"/>
  <c r="J20" i="2"/>
  <c r="I20" i="2"/>
  <c r="D19" i="2"/>
  <c r="E19" i="2"/>
  <c r="C19" i="2"/>
  <c r="K19" i="2"/>
  <c r="J19" i="2"/>
  <c r="I19" i="2"/>
  <c r="D18" i="2"/>
  <c r="E18" i="2"/>
  <c r="C18" i="2"/>
  <c r="K18" i="2"/>
  <c r="J18" i="2"/>
  <c r="I18" i="2"/>
  <c r="D17" i="2"/>
  <c r="E17" i="2"/>
  <c r="C17" i="2"/>
  <c r="K17" i="2"/>
  <c r="J17" i="2"/>
  <c r="I17" i="2"/>
  <c r="D16" i="2"/>
  <c r="E16" i="2"/>
  <c r="C16" i="2"/>
  <c r="K16" i="2"/>
  <c r="J16" i="2"/>
  <c r="I16" i="2"/>
  <c r="D25" i="2"/>
  <c r="E25" i="2"/>
  <c r="C25" i="2"/>
  <c r="K25" i="2"/>
  <c r="J25" i="2"/>
  <c r="I25" i="2"/>
  <c r="D6" i="2"/>
  <c r="E6" i="2"/>
  <c r="C6" i="2"/>
  <c r="K6" i="2"/>
  <c r="J6" i="2"/>
  <c r="I6" i="2"/>
  <c r="D5" i="2"/>
  <c r="E5" i="2"/>
  <c r="C5" i="2"/>
  <c r="K5" i="2"/>
  <c r="J5" i="2"/>
  <c r="I5" i="2"/>
  <c r="D4" i="2"/>
  <c r="E4" i="2"/>
  <c r="C4" i="2"/>
  <c r="K4" i="2"/>
  <c r="J4" i="2"/>
  <c r="I4" i="2"/>
  <c r="D7" i="2"/>
  <c r="E7" i="2"/>
  <c r="C7" i="2"/>
  <c r="K7" i="2"/>
  <c r="J7" i="2"/>
  <c r="I7" i="2"/>
  <c r="D3" i="2"/>
  <c r="C3" i="2"/>
  <c r="K3" i="2"/>
  <c r="J3" i="2"/>
  <c r="I3" i="2"/>
  <c r="C2" i="2"/>
  <c r="K2" i="2"/>
  <c r="I2" i="2"/>
  <c r="J2" i="2"/>
  <c r="K161" i="3"/>
  <c r="J161" i="3"/>
  <c r="I161" i="3"/>
  <c r="K160" i="3"/>
  <c r="J160" i="3"/>
  <c r="I160" i="3"/>
  <c r="K159" i="3"/>
  <c r="J159" i="3"/>
  <c r="I159" i="3"/>
  <c r="K158" i="3"/>
  <c r="J158" i="3"/>
  <c r="I158" i="3"/>
  <c r="K157" i="3"/>
  <c r="J157" i="3"/>
  <c r="I157" i="3"/>
  <c r="K93" i="3"/>
  <c r="J93" i="3"/>
  <c r="I93" i="3"/>
  <c r="K91" i="3"/>
  <c r="J91" i="3"/>
  <c r="I91" i="3"/>
  <c r="K90" i="3"/>
  <c r="J90" i="3"/>
  <c r="I90" i="3"/>
  <c r="K92" i="3"/>
  <c r="J92" i="3"/>
  <c r="I92" i="3"/>
  <c r="K89" i="3"/>
  <c r="J89" i="3"/>
  <c r="I89" i="3"/>
  <c r="K88" i="3"/>
  <c r="J88" i="3"/>
  <c r="I88" i="3"/>
  <c r="K87" i="3"/>
  <c r="J87" i="3"/>
  <c r="I87" i="3"/>
  <c r="K78" i="3"/>
  <c r="J78" i="3"/>
  <c r="I78" i="3"/>
  <c r="K86" i="3"/>
  <c r="J86" i="3"/>
  <c r="I86" i="3"/>
  <c r="K85" i="3"/>
  <c r="J85" i="3"/>
  <c r="I85" i="3"/>
  <c r="K84" i="3"/>
  <c r="J84" i="3"/>
  <c r="I84" i="3"/>
  <c r="K83" i="3"/>
  <c r="J83" i="3"/>
  <c r="I83" i="3"/>
  <c r="K82" i="3"/>
  <c r="J82" i="3"/>
  <c r="I82" i="3"/>
  <c r="K81" i="3"/>
  <c r="J81" i="3"/>
  <c r="I81" i="3"/>
  <c r="K150" i="3"/>
  <c r="J150" i="3"/>
  <c r="I150" i="3"/>
  <c r="K149" i="3"/>
  <c r="J149" i="3"/>
  <c r="I149" i="3"/>
  <c r="K148" i="3"/>
  <c r="J148" i="3"/>
  <c r="I148" i="3"/>
  <c r="K146" i="3"/>
  <c r="J146" i="3"/>
  <c r="I146" i="3"/>
  <c r="K145" i="3"/>
  <c r="J145" i="3"/>
  <c r="I145" i="3"/>
  <c r="K147" i="3"/>
  <c r="J147" i="3"/>
  <c r="I147" i="3"/>
  <c r="K141" i="3"/>
  <c r="J141" i="3"/>
  <c r="I141" i="3"/>
  <c r="K140" i="3"/>
  <c r="J140" i="3"/>
  <c r="I140" i="3"/>
  <c r="K144" i="3"/>
  <c r="J144" i="3"/>
  <c r="I144" i="3"/>
  <c r="K143" i="3"/>
  <c r="J143" i="3"/>
  <c r="I143" i="3"/>
  <c r="K142" i="3"/>
  <c r="J142" i="3"/>
  <c r="I142" i="3"/>
  <c r="K44" i="3"/>
  <c r="J44" i="3"/>
  <c r="I44" i="3"/>
  <c r="K43" i="3"/>
  <c r="J43" i="3"/>
  <c r="I43" i="3"/>
  <c r="K45" i="3"/>
  <c r="J45" i="3"/>
  <c r="I45" i="3"/>
  <c r="K42" i="3"/>
  <c r="J42" i="3"/>
  <c r="I42" i="3"/>
  <c r="K41" i="3"/>
  <c r="J41" i="3"/>
  <c r="I41" i="3"/>
  <c r="K139" i="3"/>
  <c r="J139" i="3"/>
  <c r="I139" i="3"/>
  <c r="K137" i="3"/>
  <c r="J137" i="3"/>
  <c r="I137" i="3"/>
  <c r="K138" i="3"/>
  <c r="J138" i="3"/>
  <c r="I138" i="3"/>
  <c r="K136" i="3"/>
  <c r="J136" i="3"/>
  <c r="I136" i="3"/>
  <c r="K135" i="3"/>
  <c r="J135" i="3"/>
  <c r="I135" i="3"/>
  <c r="K134" i="3"/>
  <c r="J134" i="3"/>
  <c r="I134" i="3"/>
  <c r="K126" i="3"/>
  <c r="J126" i="3"/>
  <c r="I126" i="3"/>
  <c r="K127" i="3"/>
  <c r="J127" i="3"/>
  <c r="I127" i="3"/>
  <c r="K125" i="3"/>
  <c r="J125" i="3"/>
  <c r="I125" i="3"/>
  <c r="K124" i="3"/>
  <c r="J124" i="3"/>
  <c r="I124" i="3"/>
  <c r="K123" i="3"/>
  <c r="J123" i="3"/>
  <c r="I123" i="3"/>
  <c r="K122" i="3"/>
  <c r="J122" i="3"/>
  <c r="I122" i="3"/>
  <c r="K115" i="3"/>
  <c r="J115" i="3"/>
  <c r="I115" i="3"/>
  <c r="K114" i="3"/>
  <c r="J114" i="3"/>
  <c r="I114" i="3"/>
  <c r="K113" i="3"/>
  <c r="J113" i="3"/>
  <c r="I113" i="3"/>
  <c r="K112" i="3"/>
  <c r="J112" i="3"/>
  <c r="I112" i="3"/>
  <c r="K111" i="3"/>
  <c r="J111" i="3"/>
  <c r="I111" i="3"/>
  <c r="K110" i="3"/>
  <c r="J110" i="3"/>
  <c r="I110" i="3"/>
  <c r="K109" i="3"/>
  <c r="J109" i="3"/>
  <c r="I109" i="3"/>
  <c r="K107" i="3"/>
  <c r="J107" i="3"/>
  <c r="I107" i="3"/>
  <c r="K108" i="3"/>
  <c r="J108" i="3"/>
  <c r="I108" i="3"/>
  <c r="K106" i="3"/>
  <c r="J106" i="3"/>
  <c r="I106" i="3"/>
  <c r="K102" i="3"/>
  <c r="J102" i="3"/>
  <c r="I102" i="3"/>
  <c r="K101" i="3"/>
  <c r="J101" i="3"/>
  <c r="I101" i="3"/>
  <c r="K100" i="3"/>
  <c r="J100" i="3"/>
  <c r="I100" i="3"/>
  <c r="K155" i="3"/>
  <c r="J155" i="3"/>
  <c r="I155" i="3"/>
  <c r="K154" i="3"/>
  <c r="J154" i="3"/>
  <c r="I154" i="3"/>
  <c r="K153" i="3"/>
  <c r="J153" i="3"/>
  <c r="I153" i="3"/>
  <c r="K152" i="3"/>
  <c r="J152" i="3"/>
  <c r="I152" i="3"/>
  <c r="K156" i="3"/>
  <c r="J156" i="3"/>
  <c r="I156" i="3"/>
  <c r="K151" i="3"/>
  <c r="J151" i="3"/>
  <c r="I151" i="3"/>
  <c r="K105" i="3"/>
  <c r="J105" i="3"/>
  <c r="I105" i="3"/>
  <c r="K104" i="3"/>
  <c r="J104" i="3"/>
  <c r="I104" i="3"/>
  <c r="K103" i="3"/>
  <c r="J103" i="3"/>
  <c r="I103" i="3"/>
  <c r="K99" i="3"/>
  <c r="J99" i="3"/>
  <c r="I99" i="3"/>
  <c r="K98" i="3"/>
  <c r="J98" i="3"/>
  <c r="I98" i="3"/>
  <c r="K97" i="3"/>
  <c r="J97" i="3"/>
  <c r="I97" i="3"/>
  <c r="K96" i="3"/>
  <c r="J96" i="3"/>
  <c r="I96" i="3"/>
  <c r="K95" i="3"/>
  <c r="J95" i="3"/>
  <c r="I95" i="3"/>
  <c r="K94" i="3"/>
  <c r="J94" i="3"/>
  <c r="I94" i="3"/>
  <c r="K75" i="3"/>
  <c r="J75" i="3"/>
  <c r="I75" i="3"/>
  <c r="K74" i="3"/>
  <c r="J74" i="3"/>
  <c r="I74" i="3"/>
  <c r="K76" i="3"/>
  <c r="J76" i="3"/>
  <c r="I76" i="3"/>
  <c r="K80" i="3"/>
  <c r="J80" i="3"/>
  <c r="I80" i="3"/>
  <c r="K79" i="3"/>
  <c r="J79" i="3"/>
  <c r="I79" i="3"/>
  <c r="K77" i="3"/>
  <c r="J77" i="3"/>
  <c r="I77" i="3"/>
  <c r="K51" i="3"/>
  <c r="J51" i="3"/>
  <c r="I51" i="3"/>
  <c r="K50" i="3"/>
  <c r="J50" i="3"/>
  <c r="I50" i="3"/>
  <c r="K48" i="3"/>
  <c r="J48" i="3"/>
  <c r="I48" i="3"/>
  <c r="K49" i="3"/>
  <c r="J49" i="3"/>
  <c r="I49" i="3"/>
  <c r="K47" i="3"/>
  <c r="J47" i="3"/>
  <c r="I47" i="3"/>
  <c r="K46" i="3"/>
  <c r="J46" i="3"/>
  <c r="I46" i="3"/>
  <c r="K73" i="3"/>
  <c r="J73" i="3"/>
  <c r="I73" i="3"/>
  <c r="K72" i="3"/>
  <c r="J72" i="3"/>
  <c r="I72" i="3"/>
  <c r="K71" i="3"/>
  <c r="J71" i="3"/>
  <c r="I71" i="3"/>
  <c r="K70" i="3"/>
  <c r="J70" i="3"/>
  <c r="I70" i="3"/>
  <c r="K69" i="3"/>
  <c r="J69" i="3"/>
  <c r="I69" i="3"/>
  <c r="K68" i="3"/>
  <c r="J68" i="3"/>
  <c r="I68" i="3"/>
  <c r="K53" i="3"/>
  <c r="J53" i="3"/>
  <c r="I53" i="3"/>
  <c r="K55" i="3"/>
  <c r="J55" i="3"/>
  <c r="I55" i="3"/>
  <c r="K52" i="3"/>
  <c r="J52" i="3"/>
  <c r="I52" i="3"/>
  <c r="K54" i="3"/>
  <c r="J54" i="3"/>
  <c r="I54" i="3"/>
  <c r="K56" i="3"/>
  <c r="J56" i="3"/>
  <c r="I56" i="3"/>
  <c r="K62" i="3"/>
  <c r="J62" i="3"/>
  <c r="I62" i="3"/>
  <c r="K65" i="3"/>
  <c r="J65" i="3"/>
  <c r="I65" i="3"/>
  <c r="K66" i="3"/>
  <c r="J66" i="3"/>
  <c r="I66" i="3"/>
  <c r="K64" i="3"/>
  <c r="J64" i="3"/>
  <c r="I64" i="3"/>
  <c r="K67" i="3"/>
  <c r="J67" i="3"/>
  <c r="I67" i="3"/>
  <c r="K63" i="3"/>
  <c r="J63" i="3"/>
  <c r="I63" i="3"/>
  <c r="K60" i="3"/>
  <c r="J60" i="3"/>
  <c r="I60" i="3"/>
  <c r="K58" i="3"/>
  <c r="J58" i="3"/>
  <c r="I58" i="3"/>
  <c r="K57" i="3"/>
  <c r="J57" i="3"/>
  <c r="I57" i="3"/>
  <c r="K59" i="3"/>
  <c r="J59" i="3"/>
  <c r="I59" i="3"/>
  <c r="K61" i="3"/>
  <c r="J61" i="3"/>
  <c r="I61" i="3"/>
  <c r="K133" i="3"/>
  <c r="J133" i="3"/>
  <c r="I133" i="3"/>
  <c r="K131" i="3"/>
  <c r="J131" i="3"/>
  <c r="I131" i="3"/>
  <c r="K132" i="3"/>
  <c r="J132" i="3"/>
  <c r="I132" i="3"/>
  <c r="K130" i="3"/>
  <c r="J130" i="3"/>
  <c r="I130" i="3"/>
  <c r="K129" i="3"/>
  <c r="J129" i="3"/>
  <c r="I129" i="3"/>
  <c r="K128" i="3"/>
  <c r="J128" i="3"/>
  <c r="I128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K38" i="3"/>
  <c r="J38" i="3"/>
  <c r="I38" i="3"/>
  <c r="K39" i="3"/>
  <c r="J39" i="3"/>
  <c r="I39" i="3"/>
  <c r="K37" i="3"/>
  <c r="J37" i="3"/>
  <c r="I37" i="3"/>
  <c r="K36" i="3"/>
  <c r="J36" i="3"/>
  <c r="I36" i="3"/>
  <c r="K40" i="3"/>
  <c r="J40" i="3"/>
  <c r="I40" i="3"/>
  <c r="K120" i="3"/>
  <c r="J120" i="3"/>
  <c r="I120" i="3"/>
  <c r="K119" i="3"/>
  <c r="J119" i="3"/>
  <c r="I119" i="3"/>
  <c r="K118" i="3"/>
  <c r="J118" i="3"/>
  <c r="I118" i="3"/>
  <c r="K117" i="3"/>
  <c r="J117" i="3"/>
  <c r="I117" i="3"/>
  <c r="K121" i="3"/>
  <c r="J121" i="3"/>
  <c r="I121" i="3"/>
  <c r="K116" i="3"/>
  <c r="J116" i="3"/>
  <c r="I116" i="3"/>
  <c r="K35" i="3"/>
  <c r="J35" i="3"/>
  <c r="I35" i="3"/>
  <c r="K33" i="3"/>
  <c r="J33" i="3"/>
  <c r="I33" i="3"/>
  <c r="K32" i="3"/>
  <c r="J32" i="3"/>
  <c r="I32" i="3"/>
  <c r="K31" i="3"/>
  <c r="J31" i="3"/>
  <c r="I31" i="3"/>
  <c r="K34" i="3"/>
  <c r="J34" i="3"/>
  <c r="I34" i="3"/>
  <c r="K30" i="3"/>
  <c r="J30" i="3"/>
  <c r="I30" i="3"/>
  <c r="K29" i="3"/>
  <c r="J29" i="3"/>
  <c r="I29" i="3"/>
  <c r="K28" i="3"/>
  <c r="J28" i="3"/>
  <c r="I28" i="3"/>
  <c r="K27" i="3"/>
  <c r="J27" i="3"/>
  <c r="I27" i="3"/>
  <c r="K14" i="3"/>
  <c r="J14" i="3"/>
  <c r="I14" i="3"/>
  <c r="K26" i="3"/>
  <c r="J26" i="3"/>
  <c r="I26" i="3"/>
  <c r="K15" i="3"/>
  <c r="J15" i="3"/>
  <c r="I15" i="3"/>
  <c r="K24" i="3"/>
  <c r="J24" i="3"/>
  <c r="I24" i="3"/>
  <c r="K23" i="3"/>
  <c r="J23" i="3"/>
  <c r="I23" i="3"/>
  <c r="K22" i="3"/>
  <c r="J22" i="3"/>
  <c r="I22" i="3"/>
  <c r="K21" i="3"/>
  <c r="J21" i="3"/>
  <c r="I21" i="3"/>
  <c r="K20" i="3"/>
  <c r="J20" i="3"/>
  <c r="I20" i="3"/>
  <c r="K19" i="3"/>
  <c r="J19" i="3"/>
  <c r="I19" i="3"/>
  <c r="K18" i="3"/>
  <c r="J18" i="3"/>
  <c r="I18" i="3"/>
  <c r="K17" i="3"/>
  <c r="J17" i="3"/>
  <c r="I17" i="3"/>
  <c r="K16" i="3"/>
  <c r="J16" i="3"/>
  <c r="I16" i="3"/>
  <c r="K25" i="3"/>
  <c r="J25" i="3"/>
  <c r="I25" i="3"/>
  <c r="K6" i="3"/>
  <c r="J6" i="3"/>
  <c r="I6" i="3"/>
  <c r="K5" i="3"/>
  <c r="J5" i="3"/>
  <c r="I5" i="3"/>
  <c r="K4" i="3"/>
  <c r="J4" i="3"/>
  <c r="I4" i="3"/>
  <c r="K7" i="3"/>
  <c r="J7" i="3"/>
  <c r="I7" i="3"/>
  <c r="K3" i="3"/>
  <c r="J3" i="3"/>
  <c r="I3" i="3"/>
  <c r="I2" i="3"/>
  <c r="J2" i="3"/>
  <c r="K2" i="3"/>
  <c r="C161" i="3"/>
  <c r="C160" i="3"/>
  <c r="C159" i="3"/>
  <c r="C158" i="3"/>
  <c r="C157" i="3"/>
  <c r="C93" i="3"/>
  <c r="C91" i="3"/>
  <c r="C90" i="3"/>
  <c r="C92" i="3"/>
  <c r="C89" i="3"/>
  <c r="C88" i="3"/>
  <c r="C87" i="3"/>
  <c r="C78" i="3"/>
  <c r="C86" i="3"/>
  <c r="C85" i="3"/>
  <c r="C84" i="3"/>
  <c r="C83" i="3"/>
  <c r="C82" i="3"/>
  <c r="C81" i="3"/>
  <c r="C150" i="3"/>
  <c r="C149" i="3"/>
  <c r="C148" i="3"/>
  <c r="C146" i="3"/>
  <c r="C145" i="3"/>
  <c r="C147" i="3"/>
  <c r="C141" i="3"/>
  <c r="C140" i="3"/>
  <c r="C144" i="3"/>
  <c r="C143" i="3"/>
  <c r="C142" i="3"/>
  <c r="C44" i="3"/>
  <c r="C43" i="3"/>
  <c r="C45" i="3"/>
  <c r="C42" i="3"/>
  <c r="C41" i="3"/>
  <c r="C139" i="3"/>
  <c r="C137" i="3"/>
  <c r="C138" i="3"/>
  <c r="C136" i="3"/>
  <c r="C135" i="3"/>
  <c r="C134" i="3"/>
  <c r="C126" i="3"/>
  <c r="C127" i="3"/>
  <c r="C125" i="3"/>
  <c r="C124" i="3"/>
  <c r="C123" i="3"/>
  <c r="C122" i="3"/>
  <c r="C115" i="3"/>
  <c r="C114" i="3"/>
  <c r="C113" i="3"/>
  <c r="C112" i="3"/>
  <c r="C111" i="3"/>
  <c r="C110" i="3"/>
  <c r="C109" i="3"/>
  <c r="C107" i="3"/>
  <c r="C108" i="3"/>
  <c r="C106" i="3"/>
  <c r="C102" i="3"/>
  <c r="C101" i="3"/>
  <c r="C100" i="3"/>
  <c r="C155" i="3"/>
  <c r="C154" i="3"/>
  <c r="C153" i="3"/>
  <c r="C152" i="3"/>
  <c r="C156" i="3"/>
  <c r="C151" i="3"/>
  <c r="C105" i="3"/>
  <c r="C104" i="3"/>
  <c r="C103" i="3"/>
  <c r="C99" i="3"/>
  <c r="C98" i="3"/>
  <c r="C97" i="3"/>
  <c r="C96" i="3"/>
  <c r="C95" i="3"/>
  <c r="C94" i="3"/>
  <c r="C75" i="3"/>
  <c r="C74" i="3"/>
  <c r="C76" i="3"/>
  <c r="C80" i="3"/>
  <c r="C79" i="3"/>
  <c r="C77" i="3"/>
  <c r="C51" i="3"/>
  <c r="C50" i="3"/>
  <c r="C48" i="3"/>
  <c r="C49" i="3"/>
  <c r="C47" i="3"/>
  <c r="C46" i="3"/>
  <c r="C73" i="3"/>
  <c r="C72" i="3"/>
  <c r="C71" i="3"/>
  <c r="C70" i="3"/>
  <c r="C69" i="3"/>
  <c r="C68" i="3"/>
  <c r="C53" i="3"/>
  <c r="C55" i="3"/>
  <c r="C52" i="3"/>
  <c r="C54" i="3"/>
  <c r="C56" i="3"/>
  <c r="C62" i="3"/>
  <c r="C65" i="3"/>
  <c r="C66" i="3"/>
  <c r="C64" i="3"/>
  <c r="C67" i="3"/>
  <c r="C63" i="3"/>
  <c r="C60" i="3"/>
  <c r="C58" i="3"/>
  <c r="C57" i="3"/>
  <c r="C59" i="3"/>
  <c r="C61" i="3"/>
  <c r="C133" i="3"/>
  <c r="C131" i="3"/>
  <c r="C132" i="3"/>
  <c r="C130" i="3"/>
  <c r="C129" i="3"/>
  <c r="C128" i="3"/>
  <c r="C13" i="3"/>
  <c r="C12" i="3"/>
  <c r="C11" i="3"/>
  <c r="C10" i="3"/>
  <c r="C9" i="3"/>
  <c r="C8" i="3"/>
  <c r="C38" i="3"/>
  <c r="C39" i="3"/>
  <c r="C37" i="3"/>
  <c r="C36" i="3"/>
  <c r="C40" i="3"/>
  <c r="C120" i="3"/>
  <c r="C119" i="3"/>
  <c r="C118" i="3"/>
  <c r="C117" i="3"/>
  <c r="C121" i="3"/>
  <c r="C116" i="3"/>
  <c r="C35" i="3"/>
  <c r="C33" i="3"/>
  <c r="C32" i="3"/>
  <c r="C31" i="3"/>
  <c r="C34" i="3"/>
  <c r="C30" i="3"/>
  <c r="C29" i="3"/>
  <c r="C28" i="3"/>
  <c r="C27" i="3"/>
  <c r="C14" i="3"/>
  <c r="C26" i="3"/>
  <c r="C15" i="3"/>
  <c r="C24" i="3"/>
  <c r="C23" i="3"/>
  <c r="C22" i="3"/>
  <c r="C21" i="3"/>
  <c r="C20" i="3"/>
  <c r="C19" i="3"/>
  <c r="C18" i="3"/>
  <c r="C17" i="3"/>
  <c r="C16" i="3"/>
  <c r="C25" i="3"/>
  <c r="C6" i="3"/>
  <c r="C5" i="3"/>
  <c r="C4" i="3"/>
  <c r="C7" i="3"/>
  <c r="C3" i="3"/>
  <c r="C2" i="3"/>
  <c r="D78" i="3"/>
  <c r="E161" i="3"/>
  <c r="E160" i="3"/>
  <c r="E159" i="3"/>
  <c r="E158" i="3"/>
  <c r="E157" i="3"/>
  <c r="E93" i="3"/>
  <c r="E91" i="3"/>
  <c r="E90" i="3"/>
  <c r="E92" i="3"/>
  <c r="E89" i="3"/>
  <c r="E88" i="3"/>
  <c r="E87" i="3"/>
  <c r="E78" i="3"/>
  <c r="E86" i="3"/>
  <c r="E85" i="3"/>
  <c r="E84" i="3"/>
  <c r="E83" i="3"/>
  <c r="E82" i="3"/>
  <c r="E81" i="3"/>
  <c r="E150" i="3"/>
  <c r="E149" i="3"/>
  <c r="E148" i="3"/>
  <c r="E146" i="3"/>
  <c r="E145" i="3"/>
  <c r="E147" i="3"/>
  <c r="E141" i="3"/>
  <c r="E140" i="3"/>
  <c r="E144" i="3"/>
  <c r="E143" i="3"/>
  <c r="E142" i="3"/>
  <c r="E44" i="3"/>
  <c r="E43" i="3"/>
  <c r="E45" i="3"/>
  <c r="E42" i="3"/>
  <c r="E41" i="3"/>
  <c r="E139" i="3"/>
  <c r="E137" i="3"/>
  <c r="E138" i="3"/>
  <c r="E136" i="3"/>
  <c r="E135" i="3"/>
  <c r="E134" i="3"/>
  <c r="E126" i="3"/>
  <c r="E127" i="3"/>
  <c r="E125" i="3"/>
  <c r="E124" i="3"/>
  <c r="E123" i="3"/>
  <c r="E122" i="3"/>
  <c r="E115" i="3"/>
  <c r="E114" i="3"/>
  <c r="E113" i="3"/>
  <c r="E112" i="3"/>
  <c r="E111" i="3"/>
  <c r="E110" i="3"/>
  <c r="E109" i="3"/>
  <c r="E107" i="3"/>
  <c r="E108" i="3"/>
  <c r="E106" i="3"/>
  <c r="E102" i="3"/>
  <c r="E101" i="3"/>
  <c r="E100" i="3"/>
  <c r="E155" i="3"/>
  <c r="E154" i="3"/>
  <c r="E153" i="3"/>
  <c r="E152" i="3"/>
  <c r="E156" i="3"/>
  <c r="E151" i="3"/>
  <c r="E105" i="3"/>
  <c r="E104" i="3"/>
  <c r="E99" i="3"/>
  <c r="E98" i="3"/>
  <c r="E97" i="3"/>
  <c r="E96" i="3"/>
  <c r="E95" i="3"/>
  <c r="E94" i="3"/>
  <c r="E75" i="3"/>
  <c r="E74" i="3"/>
  <c r="E76" i="3"/>
  <c r="E80" i="3"/>
  <c r="E79" i="3"/>
  <c r="E77" i="3"/>
  <c r="E51" i="3"/>
  <c r="E50" i="3"/>
  <c r="E48" i="3"/>
  <c r="E49" i="3"/>
  <c r="E47" i="3"/>
  <c r="E46" i="3"/>
  <c r="E73" i="3"/>
  <c r="E72" i="3"/>
  <c r="E71" i="3"/>
  <c r="E70" i="3"/>
  <c r="E69" i="3"/>
  <c r="E68" i="3"/>
  <c r="E53" i="3"/>
  <c r="E55" i="3"/>
  <c r="E52" i="3"/>
  <c r="E54" i="3"/>
  <c r="E56" i="3"/>
  <c r="E62" i="3"/>
  <c r="E65" i="3"/>
  <c r="E66" i="3"/>
  <c r="E64" i="3"/>
  <c r="E67" i="3"/>
  <c r="E63" i="3"/>
  <c r="E60" i="3"/>
  <c r="E58" i="3"/>
  <c r="E57" i="3"/>
  <c r="E59" i="3"/>
  <c r="E61" i="3"/>
  <c r="E133" i="3"/>
  <c r="E131" i="3"/>
  <c r="E132" i="3"/>
  <c r="E130" i="3"/>
  <c r="E129" i="3"/>
  <c r="E128" i="3"/>
  <c r="E13" i="3"/>
  <c r="E12" i="3"/>
  <c r="E11" i="3"/>
  <c r="E10" i="3"/>
  <c r="E9" i="3"/>
  <c r="E8" i="3"/>
  <c r="E38" i="3"/>
  <c r="E39" i="3"/>
  <c r="E37" i="3"/>
  <c r="E36" i="3"/>
  <c r="E40" i="3"/>
  <c r="E120" i="3"/>
  <c r="E119" i="3"/>
  <c r="E118" i="3"/>
  <c r="E117" i="3"/>
  <c r="E121" i="3"/>
  <c r="E116" i="3"/>
  <c r="E35" i="3"/>
  <c r="E33" i="3"/>
  <c r="E32" i="3"/>
  <c r="E31" i="3"/>
  <c r="E34" i="3"/>
  <c r="E30" i="3"/>
  <c r="E29" i="3"/>
  <c r="E28" i="3"/>
  <c r="E27" i="3"/>
  <c r="E14" i="3"/>
  <c r="E26" i="3"/>
  <c r="E15" i="3"/>
  <c r="E24" i="3"/>
  <c r="E23" i="3"/>
  <c r="E22" i="3"/>
  <c r="E21" i="3"/>
  <c r="E20" i="3"/>
  <c r="E19" i="3"/>
  <c r="E18" i="3"/>
  <c r="E17" i="3"/>
  <c r="E16" i="3"/>
  <c r="E25" i="3"/>
  <c r="E6" i="3"/>
  <c r="E5" i="3"/>
  <c r="E4" i="3"/>
  <c r="E7" i="3"/>
  <c r="E3" i="3"/>
  <c r="D3" i="3"/>
  <c r="D7" i="3"/>
  <c r="D4" i="3"/>
  <c r="D5" i="3"/>
  <c r="D6" i="3"/>
  <c r="D25" i="3"/>
  <c r="D16" i="3"/>
  <c r="D17" i="3"/>
  <c r="D18" i="3"/>
  <c r="D19" i="3"/>
  <c r="D20" i="3"/>
  <c r="D21" i="3"/>
  <c r="D22" i="3"/>
  <c r="D23" i="3"/>
  <c r="D24" i="3"/>
  <c r="D15" i="3"/>
  <c r="D26" i="3"/>
  <c r="D14" i="3"/>
  <c r="D27" i="3"/>
  <c r="D28" i="3"/>
  <c r="D29" i="3"/>
  <c r="D30" i="3"/>
  <c r="D34" i="3"/>
  <c r="D31" i="3"/>
  <c r="D32" i="3"/>
  <c r="D33" i="3"/>
  <c r="D35" i="3"/>
  <c r="D116" i="3"/>
  <c r="D121" i="3"/>
  <c r="D117" i="3"/>
  <c r="D118" i="3"/>
  <c r="D119" i="3"/>
  <c r="D120" i="3"/>
  <c r="D40" i="3"/>
  <c r="D36" i="3"/>
  <c r="D37" i="3"/>
  <c r="D39" i="3"/>
  <c r="D38" i="3"/>
  <c r="D8" i="3"/>
  <c r="D9" i="3"/>
  <c r="D10" i="3"/>
  <c r="D11" i="3"/>
  <c r="D12" i="3"/>
  <c r="D13" i="3"/>
  <c r="D128" i="3"/>
  <c r="D129" i="3"/>
  <c r="D130" i="3"/>
  <c r="D132" i="3"/>
  <c r="D131" i="3"/>
  <c r="D133" i="3"/>
  <c r="D61" i="3"/>
  <c r="D59" i="3"/>
  <c r="D57" i="3"/>
  <c r="D58" i="3"/>
  <c r="D60" i="3"/>
  <c r="D63" i="3"/>
  <c r="D67" i="3"/>
  <c r="D64" i="3"/>
  <c r="D66" i="3"/>
  <c r="D65" i="3"/>
  <c r="D62" i="3"/>
  <c r="D56" i="3"/>
  <c r="D54" i="3"/>
  <c r="D52" i="3"/>
  <c r="D55" i="3"/>
  <c r="D53" i="3"/>
  <c r="D68" i="3"/>
  <c r="D69" i="3"/>
  <c r="D70" i="3"/>
  <c r="D71" i="3"/>
  <c r="D72" i="3"/>
  <c r="D73" i="3"/>
  <c r="D46" i="3"/>
  <c r="D47" i="3"/>
  <c r="D49" i="3"/>
  <c r="D48" i="3"/>
  <c r="D50" i="3"/>
  <c r="D51" i="3"/>
  <c r="D77" i="3"/>
  <c r="D79" i="3"/>
  <c r="D80" i="3"/>
  <c r="D76" i="3"/>
  <c r="D74" i="3"/>
  <c r="D75" i="3"/>
  <c r="D94" i="3"/>
  <c r="D95" i="3"/>
  <c r="D96" i="3"/>
  <c r="D97" i="3"/>
  <c r="D98" i="3"/>
  <c r="D99" i="3"/>
  <c r="D103" i="3"/>
  <c r="D104" i="3"/>
  <c r="D105" i="3"/>
  <c r="D151" i="3"/>
  <c r="D156" i="3"/>
  <c r="D152" i="3"/>
  <c r="D153" i="3"/>
  <c r="D154" i="3"/>
  <c r="D155" i="3"/>
  <c r="D100" i="3"/>
  <c r="D101" i="3"/>
  <c r="D102" i="3"/>
  <c r="D106" i="3"/>
  <c r="D108" i="3"/>
  <c r="D107" i="3"/>
  <c r="D109" i="3"/>
  <c r="D110" i="3"/>
  <c r="D111" i="3"/>
  <c r="D112" i="3"/>
  <c r="D113" i="3"/>
  <c r="D114" i="3"/>
  <c r="D115" i="3"/>
  <c r="D122" i="3"/>
  <c r="D123" i="3"/>
  <c r="D124" i="3"/>
  <c r="D125" i="3"/>
  <c r="D127" i="3"/>
  <c r="D126" i="3"/>
  <c r="D134" i="3"/>
  <c r="D135" i="3"/>
  <c r="D138" i="3"/>
  <c r="D137" i="3"/>
  <c r="D139" i="3"/>
  <c r="D41" i="3"/>
  <c r="D42" i="3"/>
  <c r="D45" i="3"/>
  <c r="D43" i="3"/>
  <c r="D44" i="3"/>
  <c r="D142" i="3"/>
  <c r="D143" i="3"/>
  <c r="D144" i="3"/>
  <c r="D140" i="3"/>
  <c r="D141" i="3"/>
  <c r="D147" i="3"/>
  <c r="D145" i="3"/>
  <c r="D146" i="3"/>
  <c r="D148" i="3"/>
  <c r="D149" i="3"/>
  <c r="D150" i="3"/>
  <c r="D81" i="3"/>
  <c r="D82" i="3"/>
  <c r="D83" i="3"/>
  <c r="D84" i="3"/>
  <c r="D85" i="3"/>
  <c r="D86" i="3"/>
  <c r="D87" i="3"/>
  <c r="D88" i="3"/>
  <c r="D89" i="3"/>
  <c r="D92" i="3"/>
  <c r="D90" i="3"/>
  <c r="D91" i="3"/>
  <c r="D93" i="3"/>
  <c r="D157" i="3"/>
  <c r="D158" i="3"/>
  <c r="D159" i="3"/>
  <c r="D160" i="3"/>
  <c r="D161" i="3"/>
  <c r="K2" i="4"/>
  <c r="K3" i="4"/>
  <c r="L2" i="1" s="1"/>
  <c r="K10" i="4"/>
  <c r="L3" i="1" s="1"/>
  <c r="L7" i="3"/>
  <c r="K4" i="4"/>
  <c r="K5" i="4"/>
  <c r="K6" i="4"/>
  <c r="K7" i="4"/>
  <c r="K8" i="4"/>
  <c r="L6" i="1" s="1"/>
  <c r="K9" i="4"/>
  <c r="L7" i="1" s="1"/>
  <c r="L25" i="3"/>
  <c r="K22" i="4"/>
  <c r="L10" i="1" s="1"/>
  <c r="K23" i="4"/>
  <c r="L11" i="1" s="1"/>
  <c r="K24" i="4"/>
  <c r="L19" i="3" s="1"/>
  <c r="L14" i="1"/>
  <c r="L15" i="1"/>
  <c r="L18" i="1"/>
  <c r="L19" i="1"/>
  <c r="L14" i="3"/>
  <c r="K87" i="4"/>
  <c r="L22" i="1"/>
  <c r="K89" i="4"/>
  <c r="L23" i="1" s="1"/>
  <c r="K40" i="4"/>
  <c r="K93" i="4"/>
  <c r="K94" i="4"/>
  <c r="L26" i="1" s="1"/>
  <c r="K91" i="4"/>
  <c r="L27" i="1" s="1"/>
  <c r="K95" i="4"/>
  <c r="L33" i="3" s="1"/>
  <c r="K97" i="4"/>
  <c r="K92" i="4"/>
  <c r="K98" i="4"/>
  <c r="K160" i="4"/>
  <c r="L127" i="1" s="1"/>
  <c r="K159" i="4"/>
  <c r="K166" i="4"/>
  <c r="L128" i="1" s="1"/>
  <c r="L111" i="2"/>
  <c r="L131" i="1"/>
  <c r="K165" i="4"/>
  <c r="L114" i="2" s="1"/>
  <c r="K48" i="4"/>
  <c r="L40" i="2" s="1"/>
  <c r="K46" i="4"/>
  <c r="K100" i="4"/>
  <c r="L32" i="1" s="1"/>
  <c r="K99" i="4"/>
  <c r="L33" i="1" s="1"/>
  <c r="K103" i="4"/>
  <c r="L38" i="2" s="1"/>
  <c r="K12" i="4"/>
  <c r="L8" i="2" s="1"/>
  <c r="K13" i="4"/>
  <c r="L9" i="2" s="1"/>
  <c r="K17" i="4"/>
  <c r="L10" i="2" s="1"/>
  <c r="K14" i="4"/>
  <c r="K15" i="4"/>
  <c r="K16" i="4"/>
  <c r="K18" i="4"/>
  <c r="L11" i="2" s="1"/>
  <c r="K85" i="4"/>
  <c r="L12" i="2" s="1"/>
  <c r="K86" i="4"/>
  <c r="L13" i="2" s="1"/>
  <c r="K82" i="4"/>
  <c r="K176" i="4"/>
  <c r="L139" i="1" s="1"/>
  <c r="K177" i="4"/>
  <c r="K178" i="4"/>
  <c r="L124" i="2" s="1"/>
  <c r="K180" i="4"/>
  <c r="L126" i="2" s="1"/>
  <c r="K179" i="4"/>
  <c r="L143" i="1" s="1"/>
  <c r="K174" i="4"/>
  <c r="K175" i="4"/>
  <c r="K75" i="4"/>
  <c r="L61" i="2" s="1"/>
  <c r="K116" i="4"/>
  <c r="K119" i="4"/>
  <c r="L47" i="1" s="1"/>
  <c r="K117" i="4"/>
  <c r="L48" i="1" s="1"/>
  <c r="K118" i="4"/>
  <c r="L58" i="2" s="1"/>
  <c r="K73" i="4"/>
  <c r="L50" i="1" s="1"/>
  <c r="L73" i="1"/>
  <c r="L74" i="1"/>
  <c r="L64" i="3"/>
  <c r="L76" i="1"/>
  <c r="L77" i="1"/>
  <c r="K112" i="4"/>
  <c r="L78" i="1" s="1"/>
  <c r="K81" i="4"/>
  <c r="L51" i="1" s="1"/>
  <c r="K124" i="4"/>
  <c r="L52" i="1" s="1"/>
  <c r="K123" i="4"/>
  <c r="L53" i="1" s="1"/>
  <c r="K76" i="4"/>
  <c r="L54" i="1" s="1"/>
  <c r="K125" i="4"/>
  <c r="L55" i="1" s="1"/>
  <c r="K126" i="4"/>
  <c r="L56" i="1" s="1"/>
  <c r="K90" i="4"/>
  <c r="L57" i="1" s="1"/>
  <c r="K130" i="4"/>
  <c r="L58" i="1" s="1"/>
  <c r="K96" i="4"/>
  <c r="L59" i="1" s="1"/>
  <c r="K128" i="4"/>
  <c r="K129" i="4"/>
  <c r="L60" i="1" s="1"/>
  <c r="K131" i="4"/>
  <c r="L61" i="1" s="1"/>
  <c r="K102" i="4"/>
  <c r="L62" i="1" s="1"/>
  <c r="K136" i="4"/>
  <c r="L63" i="1" s="1"/>
  <c r="K138" i="4"/>
  <c r="L64" i="1" s="1"/>
  <c r="K137" i="4"/>
  <c r="L65" i="1" s="1"/>
  <c r="K101" i="4"/>
  <c r="L66" i="1" s="1"/>
  <c r="K111" i="4"/>
  <c r="L67" i="1" s="1"/>
  <c r="K145" i="4"/>
  <c r="K38" i="4"/>
  <c r="K139" i="4"/>
  <c r="L68" i="1" s="1"/>
  <c r="K140" i="4"/>
  <c r="L69" i="1" s="1"/>
  <c r="K143" i="4"/>
  <c r="L70" i="1" s="1"/>
  <c r="K142" i="4"/>
  <c r="L71" i="1" s="1"/>
  <c r="K108" i="4"/>
  <c r="L72" i="1" s="1"/>
  <c r="L56" i="2"/>
  <c r="K35" i="4"/>
  <c r="L54" i="2" s="1"/>
  <c r="K32" i="4"/>
  <c r="K33" i="4"/>
  <c r="L52" i="2" s="1"/>
  <c r="K36" i="4"/>
  <c r="L55" i="2" s="1"/>
  <c r="K34" i="4"/>
  <c r="L53" i="3" s="1"/>
  <c r="K39" i="4"/>
  <c r="L68" i="3" s="1"/>
  <c r="K120" i="4"/>
  <c r="L80" i="1" s="1"/>
  <c r="K121" i="4"/>
  <c r="L70" i="3" s="1"/>
  <c r="K42" i="4"/>
  <c r="L71" i="3" s="1"/>
  <c r="K43" i="4"/>
  <c r="L72" i="3" s="1"/>
  <c r="K44" i="4"/>
  <c r="L67" i="2"/>
  <c r="K109" i="4"/>
  <c r="K69" i="4"/>
  <c r="L40" i="1" s="1"/>
  <c r="K113" i="4"/>
  <c r="L47" i="3" s="1"/>
  <c r="K110" i="4"/>
  <c r="L49" i="3" s="1"/>
  <c r="K114" i="4"/>
  <c r="L43" i="1" s="1"/>
  <c r="K64" i="4"/>
  <c r="L50" i="3" s="1"/>
  <c r="K70" i="4"/>
  <c r="L51" i="3" s="1"/>
  <c r="L77" i="3"/>
  <c r="K49" i="4"/>
  <c r="L91" i="1" s="1"/>
  <c r="L89" i="1"/>
  <c r="L80" i="3"/>
  <c r="L76" i="3"/>
  <c r="K122" i="4"/>
  <c r="L86" i="1" s="1"/>
  <c r="L87" i="1"/>
  <c r="L94" i="3"/>
  <c r="L95" i="3"/>
  <c r="L107" i="1"/>
  <c r="K134" i="4"/>
  <c r="L108" i="1" s="1"/>
  <c r="K135" i="4"/>
  <c r="L98" i="3" s="1"/>
  <c r="K71" i="4"/>
  <c r="L99" i="3" s="1"/>
  <c r="L114" i="1"/>
  <c r="L115" i="1"/>
  <c r="L105" i="3"/>
  <c r="K204" i="4"/>
  <c r="L163" i="1"/>
  <c r="L164" i="1"/>
  <c r="L153" i="3"/>
  <c r="L167" i="1"/>
  <c r="K141" i="4"/>
  <c r="L111" i="1" s="1"/>
  <c r="K72" i="4"/>
  <c r="L101" i="3" s="1"/>
  <c r="L117" i="1"/>
  <c r="L118" i="1"/>
  <c r="K79" i="4"/>
  <c r="L107" i="3" s="1"/>
  <c r="L121" i="1"/>
  <c r="K153" i="4"/>
  <c r="L122" i="1"/>
  <c r="K155" i="4"/>
  <c r="L112" i="3" s="1"/>
  <c r="K156" i="4"/>
  <c r="L113" i="3" s="1"/>
  <c r="L125" i="1"/>
  <c r="L126" i="1"/>
  <c r="K167" i="4"/>
  <c r="L122" i="3" s="1"/>
  <c r="K168" i="4"/>
  <c r="L123" i="3" s="1"/>
  <c r="K169" i="4"/>
  <c r="L135" i="1" s="1"/>
  <c r="K170" i="4"/>
  <c r="L136" i="1" s="1"/>
  <c r="K173" i="4"/>
  <c r="L127" i="3" s="1"/>
  <c r="K171" i="4"/>
  <c r="L126" i="3" s="1"/>
  <c r="K172" i="4"/>
  <c r="K181" i="4"/>
  <c r="K182" i="4"/>
  <c r="K184" i="4"/>
  <c r="K186" i="4"/>
  <c r="L145" i="1" s="1"/>
  <c r="L146" i="1"/>
  <c r="L136" i="3"/>
  <c r="L138" i="3"/>
  <c r="K189" i="4"/>
  <c r="L149" i="1" s="1"/>
  <c r="K191" i="4"/>
  <c r="L150" i="1" s="1"/>
  <c r="K104" i="4"/>
  <c r="L41" i="3" s="1"/>
  <c r="K105" i="4"/>
  <c r="L42" i="3" s="1"/>
  <c r="K52" i="4"/>
  <c r="L37" i="1" s="1"/>
  <c r="K106" i="4"/>
  <c r="L38" i="1" s="1"/>
  <c r="K107" i="4"/>
  <c r="L44" i="3" s="1"/>
  <c r="K192" i="4"/>
  <c r="L142" i="3" s="1"/>
  <c r="K193" i="4"/>
  <c r="L152" i="1" s="1"/>
  <c r="K194" i="4"/>
  <c r="L153" i="1" s="1"/>
  <c r="K195" i="4"/>
  <c r="L140" i="3" s="1"/>
  <c r="K196" i="4"/>
  <c r="L141" i="3" s="1"/>
  <c r="L156" i="1"/>
  <c r="K197" i="4"/>
  <c r="L157" i="1" s="1"/>
  <c r="K198" i="4"/>
  <c r="L146" i="3" s="1"/>
  <c r="K199" i="4"/>
  <c r="L148" i="3" s="1"/>
  <c r="K200" i="4"/>
  <c r="L160" i="1" s="1"/>
  <c r="K201" i="4"/>
  <c r="L161" i="1" s="1"/>
  <c r="K53" i="4"/>
  <c r="L81" i="3" s="1"/>
  <c r="K54" i="4"/>
  <c r="L82" i="3" s="1"/>
  <c r="K55" i="4"/>
  <c r="L94" i="1" s="1"/>
  <c r="K56" i="4"/>
  <c r="L95" i="1" s="1"/>
  <c r="K57" i="4"/>
  <c r="L85" i="3" s="1"/>
  <c r="K58" i="4"/>
  <c r="K59" i="4"/>
  <c r="L98" i="1" s="1"/>
  <c r="K60" i="4"/>
  <c r="K61" i="4"/>
  <c r="K133" i="4"/>
  <c r="L101" i="1" s="1"/>
  <c r="K62" i="4"/>
  <c r="L102" i="1" s="1"/>
  <c r="K63" i="4"/>
  <c r="L91" i="3" s="1"/>
  <c r="K65" i="4"/>
  <c r="K210" i="4"/>
  <c r="L168" i="1" s="1"/>
  <c r="K211" i="4"/>
  <c r="L169" i="1" s="1"/>
  <c r="K212" i="4"/>
  <c r="L159" i="3" s="1"/>
  <c r="K213" i="4"/>
  <c r="L172" i="1"/>
  <c r="L94" i="2" l="1"/>
  <c r="L5" i="3"/>
  <c r="L28" i="3"/>
  <c r="L37" i="3"/>
  <c r="L59" i="3"/>
  <c r="L54" i="3"/>
  <c r="L158" i="3"/>
  <c r="L22" i="2"/>
  <c r="L81" i="2"/>
  <c r="L17" i="3"/>
  <c r="L31" i="3"/>
  <c r="L9" i="3"/>
  <c r="L29" i="2"/>
  <c r="L152" i="2"/>
  <c r="L21" i="3"/>
  <c r="L116" i="3"/>
  <c r="L13" i="3"/>
  <c r="L60" i="3"/>
  <c r="L115" i="2"/>
  <c r="L105" i="2"/>
  <c r="L2" i="3"/>
  <c r="L15" i="3"/>
  <c r="L119" i="3"/>
  <c r="L132" i="3"/>
  <c r="L66" i="3"/>
  <c r="L92" i="3"/>
  <c r="L6" i="2"/>
  <c r="L122" i="2"/>
  <c r="L60" i="2"/>
  <c r="L64" i="2"/>
  <c r="L119" i="2"/>
  <c r="L84" i="1"/>
  <c r="L39" i="2"/>
  <c r="L50" i="2"/>
  <c r="L137" i="1"/>
  <c r="L121" i="2"/>
  <c r="L133" i="1"/>
  <c r="L116" i="2"/>
  <c r="L123" i="1"/>
  <c r="L106" i="2"/>
  <c r="L120" i="1"/>
  <c r="L103" i="2"/>
  <c r="L113" i="1"/>
  <c r="L96" i="2"/>
  <c r="L166" i="1"/>
  <c r="L148" i="2"/>
  <c r="L162" i="1"/>
  <c r="L145" i="2"/>
  <c r="L82" i="1"/>
  <c r="L65" i="2"/>
  <c r="L144" i="1"/>
  <c r="L127" i="2"/>
  <c r="L140" i="1"/>
  <c r="L123" i="2"/>
  <c r="L3" i="3"/>
  <c r="L6" i="3"/>
  <c r="L18" i="3"/>
  <c r="L22" i="3"/>
  <c r="L26" i="3"/>
  <c r="L29" i="3"/>
  <c r="L32" i="3"/>
  <c r="L121" i="3"/>
  <c r="L120" i="3"/>
  <c r="L39" i="3"/>
  <c r="L10" i="3"/>
  <c r="L128" i="3"/>
  <c r="L131" i="3"/>
  <c r="L57" i="3"/>
  <c r="L63" i="3"/>
  <c r="L65" i="3"/>
  <c r="L52" i="3"/>
  <c r="L151" i="3"/>
  <c r="L154" i="3"/>
  <c r="L102" i="3"/>
  <c r="L109" i="3"/>
  <c r="L78" i="3"/>
  <c r="L90" i="3"/>
  <c r="L5" i="2"/>
  <c r="L21" i="2"/>
  <c r="L28" i="2"/>
  <c r="L110" i="2"/>
  <c r="L37" i="2"/>
  <c r="L59" i="2"/>
  <c r="L53" i="2"/>
  <c r="L63" i="2"/>
  <c r="L48" i="2"/>
  <c r="L68" i="2"/>
  <c r="L97" i="2"/>
  <c r="L149" i="2"/>
  <c r="L104" i="2"/>
  <c r="L118" i="2"/>
  <c r="L131" i="2"/>
  <c r="L137" i="2"/>
  <c r="L143" i="2"/>
  <c r="L72" i="2"/>
  <c r="L151" i="2"/>
  <c r="L132" i="1"/>
  <c r="L141" i="1"/>
  <c r="L81" i="1"/>
  <c r="L44" i="1"/>
  <c r="L138" i="1"/>
  <c r="L120" i="2"/>
  <c r="L134" i="1"/>
  <c r="L117" i="2"/>
  <c r="L83" i="1"/>
  <c r="L66" i="2"/>
  <c r="L24" i="1"/>
  <c r="L30" i="2"/>
  <c r="L16" i="1"/>
  <c r="L23" i="2"/>
  <c r="L98" i="2"/>
  <c r="L133" i="2"/>
  <c r="L138" i="2"/>
  <c r="L144" i="2"/>
  <c r="L30" i="1"/>
  <c r="L142" i="1"/>
  <c r="L75" i="1"/>
  <c r="L97" i="1"/>
  <c r="L80" i="2"/>
  <c r="L86" i="3"/>
  <c r="L93" i="1"/>
  <c r="L76" i="2"/>
  <c r="L159" i="1"/>
  <c r="L142" i="2"/>
  <c r="L155" i="1"/>
  <c r="L135" i="2"/>
  <c r="L151" i="1"/>
  <c r="L136" i="2"/>
  <c r="L36" i="1"/>
  <c r="L42" i="2"/>
  <c r="L148" i="1"/>
  <c r="L132" i="2"/>
  <c r="L119" i="1"/>
  <c r="L101" i="2"/>
  <c r="L112" i="1"/>
  <c r="L95" i="2"/>
  <c r="L165" i="1"/>
  <c r="L147" i="2"/>
  <c r="L110" i="1"/>
  <c r="L93" i="2"/>
  <c r="L106" i="1"/>
  <c r="L89" i="2"/>
  <c r="L85" i="1"/>
  <c r="L70" i="2"/>
  <c r="L88" i="1"/>
  <c r="L71" i="2"/>
  <c r="L42" i="1"/>
  <c r="L49" i="2"/>
  <c r="L36" i="2"/>
  <c r="L31" i="1"/>
  <c r="L112" i="2"/>
  <c r="L130" i="1"/>
  <c r="L35" i="2"/>
  <c r="L29" i="1"/>
  <c r="L23" i="3"/>
  <c r="L30" i="3"/>
  <c r="L117" i="3"/>
  <c r="L40" i="3"/>
  <c r="L38" i="3"/>
  <c r="L11" i="3"/>
  <c r="L129" i="3"/>
  <c r="L133" i="3"/>
  <c r="L67" i="3"/>
  <c r="L62" i="3"/>
  <c r="L55" i="3"/>
  <c r="L69" i="3"/>
  <c r="L73" i="3"/>
  <c r="L48" i="3"/>
  <c r="L74" i="3"/>
  <c r="L96" i="3"/>
  <c r="L103" i="3"/>
  <c r="L156" i="3"/>
  <c r="L155" i="3"/>
  <c r="L106" i="3"/>
  <c r="L110" i="3"/>
  <c r="L114" i="3"/>
  <c r="L124" i="3"/>
  <c r="L134" i="3"/>
  <c r="L137" i="3"/>
  <c r="L45" i="3"/>
  <c r="L143" i="3"/>
  <c r="L147" i="3"/>
  <c r="L149" i="3"/>
  <c r="L83" i="3"/>
  <c r="L87" i="3"/>
  <c r="L161" i="3"/>
  <c r="L3" i="2"/>
  <c r="L18" i="2"/>
  <c r="L26" i="2"/>
  <c r="L32" i="2"/>
  <c r="L125" i="2"/>
  <c r="L46" i="2"/>
  <c r="L73" i="2"/>
  <c r="L91" i="2"/>
  <c r="L146" i="2"/>
  <c r="L102" i="2"/>
  <c r="L109" i="2"/>
  <c r="L129" i="2"/>
  <c r="L43" i="2"/>
  <c r="L139" i="2"/>
  <c r="L78" i="2"/>
  <c r="L84" i="2"/>
  <c r="L129" i="1"/>
  <c r="L34" i="1"/>
  <c r="L49" i="1"/>
  <c r="L170" i="1"/>
  <c r="L153" i="2"/>
  <c r="L103" i="1"/>
  <c r="L85" i="2"/>
  <c r="L99" i="1"/>
  <c r="L82" i="2"/>
  <c r="L124" i="1"/>
  <c r="L107" i="2"/>
  <c r="L79" i="1"/>
  <c r="L62" i="2"/>
  <c r="L20" i="1"/>
  <c r="L14" i="2"/>
  <c r="L12" i="1"/>
  <c r="L19" i="2"/>
  <c r="L8" i="1"/>
  <c r="L25" i="2"/>
  <c r="L57" i="2"/>
  <c r="L69" i="2"/>
  <c r="L171" i="1"/>
  <c r="L154" i="2"/>
  <c r="L160" i="3"/>
  <c r="L104" i="1"/>
  <c r="L87" i="2"/>
  <c r="L93" i="3"/>
  <c r="L100" i="1"/>
  <c r="L83" i="2"/>
  <c r="L89" i="3"/>
  <c r="L96" i="1"/>
  <c r="L79" i="2"/>
  <c r="L92" i="1"/>
  <c r="L75" i="2"/>
  <c r="L158" i="1"/>
  <c r="L140" i="2"/>
  <c r="L154" i="1"/>
  <c r="L134" i="2"/>
  <c r="L39" i="1"/>
  <c r="L44" i="2"/>
  <c r="L35" i="1"/>
  <c r="L41" i="2"/>
  <c r="L147" i="1"/>
  <c r="L130" i="2"/>
  <c r="L116" i="1"/>
  <c r="L99" i="2"/>
  <c r="L109" i="1"/>
  <c r="L92" i="2"/>
  <c r="L105" i="1"/>
  <c r="L88" i="2"/>
  <c r="L90" i="1"/>
  <c r="L74" i="2"/>
  <c r="L45" i="1"/>
  <c r="L51" i="2"/>
  <c r="L41" i="1"/>
  <c r="L47" i="2"/>
  <c r="L28" i="1"/>
  <c r="L33" i="2"/>
  <c r="L34" i="2"/>
  <c r="L25" i="1"/>
  <c r="L27" i="2"/>
  <c r="L21" i="1"/>
  <c r="L24" i="2"/>
  <c r="L17" i="1"/>
  <c r="L20" i="2"/>
  <c r="L13" i="1"/>
  <c r="L16" i="2"/>
  <c r="L9" i="1"/>
  <c r="L4" i="2"/>
  <c r="L5" i="1"/>
  <c r="L4" i="1"/>
  <c r="L7" i="2"/>
  <c r="L4" i="3"/>
  <c r="L16" i="3"/>
  <c r="L20" i="3"/>
  <c r="L24" i="3"/>
  <c r="L27" i="3"/>
  <c r="L34" i="3"/>
  <c r="L35" i="3"/>
  <c r="L118" i="3"/>
  <c r="L36" i="3"/>
  <c r="L8" i="3"/>
  <c r="L12" i="3"/>
  <c r="L130" i="3"/>
  <c r="L61" i="3"/>
  <c r="L58" i="3"/>
  <c r="L56" i="3"/>
  <c r="L46" i="3"/>
  <c r="L79" i="3"/>
  <c r="L75" i="3"/>
  <c r="L97" i="3"/>
  <c r="L104" i="3"/>
  <c r="L152" i="3"/>
  <c r="L100" i="3"/>
  <c r="L108" i="3"/>
  <c r="L111" i="3"/>
  <c r="L115" i="3"/>
  <c r="L125" i="3"/>
  <c r="L135" i="3"/>
  <c r="L139" i="3"/>
  <c r="L43" i="3"/>
  <c r="L144" i="3"/>
  <c r="L145" i="3"/>
  <c r="L150" i="3"/>
  <c r="L84" i="3"/>
  <c r="L88" i="3"/>
  <c r="L157" i="3"/>
  <c r="L2" i="2"/>
  <c r="L17" i="2"/>
  <c r="L15" i="2"/>
  <c r="L31" i="2"/>
  <c r="L113" i="2"/>
  <c r="L90" i="2"/>
  <c r="L150" i="2"/>
  <c r="L100" i="2"/>
  <c r="L108" i="2"/>
  <c r="L128" i="2"/>
  <c r="L45" i="2"/>
  <c r="L141" i="2"/>
  <c r="L77" i="2"/>
  <c r="L86" i="2"/>
  <c r="L155" i="2"/>
  <c r="L46" i="1"/>
</calcChain>
</file>

<file path=xl/sharedStrings.xml><?xml version="1.0" encoding="utf-8"?>
<sst xmlns="http://schemas.openxmlformats.org/spreadsheetml/2006/main" count="5369" uniqueCount="504">
  <si>
    <t>Old Problem Code</t>
  </si>
  <si>
    <t>Work Type</t>
  </si>
  <si>
    <t>Type of Services</t>
  </si>
  <si>
    <t>Problem Code</t>
  </si>
  <si>
    <t>Active [5]*</t>
  </si>
  <si>
    <t>Work Priority [300]</t>
  </si>
  <si>
    <t>Property Level [300]</t>
  </si>
  <si>
    <t>Display in public / tenant app(Y/N) [1]
Display in QR</t>
  </si>
  <si>
    <t>Work Order(Y/N) [1]</t>
  </si>
  <si>
    <t>Qommunity Category [300]</t>
  </si>
  <si>
    <t>Resident Display [300]
&gt;&gt; Display to SP/Tenants in QR</t>
  </si>
  <si>
    <t>AHU faulty</t>
  </si>
  <si>
    <t>ACMV Services</t>
  </si>
  <si>
    <t>Air-Conditioning</t>
  </si>
  <si>
    <t>Y</t>
  </si>
  <si>
    <t>N</t>
  </si>
  <si>
    <t>Mixed Devt</t>
  </si>
  <si>
    <t>Aircon</t>
  </si>
  <si>
    <t>Aircon insulation damaged/condensation</t>
  </si>
  <si>
    <t>Aircon not cold</t>
  </si>
  <si>
    <t>Chemical dosing pump faulty</t>
  </si>
  <si>
    <t>Chilled water expansion tank faulty</t>
  </si>
  <si>
    <t>Cooling tower faulty</t>
  </si>
  <si>
    <t>Exhaust/smell/smoky/fan faulty</t>
  </si>
  <si>
    <t xml:space="preserve">FCU faulty </t>
  </si>
  <si>
    <t>Mechanical Ventilation faulty</t>
  </si>
  <si>
    <t>Air-conditioning-Others (Please Specify)</t>
  </si>
  <si>
    <t>Other aircon issues</t>
  </si>
  <si>
    <t>Chilled water/makeup pumps faulty</t>
  </si>
  <si>
    <t>Chiller Plant/Room</t>
  </si>
  <si>
    <t>Facilities</t>
  </si>
  <si>
    <t>Chiller faulty</t>
  </si>
  <si>
    <t>Cooling Towers faulty</t>
  </si>
  <si>
    <t>CT-Chemical Dosing Pump faulty</t>
  </si>
  <si>
    <t>Electrical Panel/BAS faulty</t>
  </si>
  <si>
    <t>Chiller Room-Others (Please Specify)</t>
  </si>
  <si>
    <t>Other Chiller Issues</t>
  </si>
  <si>
    <t>Piping leakage/condensation</t>
  </si>
  <si>
    <t>Pressure/Temperature Gauges faulty</t>
  </si>
  <si>
    <t>Pump/Gate Valve faulty</t>
  </si>
  <si>
    <t>Signages damage</t>
  </si>
  <si>
    <t>Building Services</t>
  </si>
  <si>
    <t>Building Work</t>
  </si>
  <si>
    <t>Building Signages damage</t>
  </si>
  <si>
    <t>Building</t>
  </si>
  <si>
    <t>Building signage damaged</t>
  </si>
  <si>
    <t>Other Structures damaged</t>
  </si>
  <si>
    <t>Building Structures damaged</t>
  </si>
  <si>
    <t>Damage to building/structure</t>
  </si>
  <si>
    <t>Ceiling Stain/moisture/spalling</t>
  </si>
  <si>
    <t>Ceiling stain/moisture seepage/concrete cracked</t>
  </si>
  <si>
    <t>Ceiling/wall paint peeling off</t>
  </si>
  <si>
    <t>Door cannot open/close properly</t>
  </si>
  <si>
    <t>Drain choke/cover missing</t>
  </si>
  <si>
    <t>Driveway/Curb/Road hump damaged/Dirty/Water ponding</t>
  </si>
  <si>
    <t>Damage to driveway/curb/road/water ponding</t>
  </si>
  <si>
    <t>Fence/Gate damage</t>
  </si>
  <si>
    <t>Damage to fence/gate</t>
  </si>
  <si>
    <t>Floor crack/potholes</t>
  </si>
  <si>
    <t>Flooring cracks/potholes</t>
  </si>
  <si>
    <t>Handrail rust/damaged</t>
  </si>
  <si>
    <t>Handrail rusted/damaged</t>
  </si>
  <si>
    <t>Lampost Lighting not working</t>
  </si>
  <si>
    <t>Lamp post Lighting not working</t>
  </si>
  <si>
    <t>Lamp post light not working</t>
  </si>
  <si>
    <t>Building-Others (Please specify)</t>
  </si>
  <si>
    <t>Other Building Issues</t>
  </si>
  <si>
    <t>Other building issues</t>
  </si>
  <si>
    <t>Roof Leak</t>
  </si>
  <si>
    <t>Building roof leak</t>
  </si>
  <si>
    <t>Tile chipped/debonded</t>
  </si>
  <si>
    <t>Walkway/Gate/Fencing/Signages damaged</t>
  </si>
  <si>
    <t>Damage to walkway/gate/fencing</t>
  </si>
  <si>
    <t>Wall/Window crack/seepage/damage</t>
  </si>
  <si>
    <t>Barrier/Parking Guidance System/Socket/Light faulty</t>
  </si>
  <si>
    <t>Carpark</t>
  </si>
  <si>
    <t>Kerb damaged</t>
  </si>
  <si>
    <t>Line/painting and other finishes</t>
  </si>
  <si>
    <t>Litter/Dirty/stains</t>
  </si>
  <si>
    <t>NETS Terminal and related issues</t>
  </si>
  <si>
    <t xml:space="preserve">Carpark-Others (Please Specify) </t>
  </si>
  <si>
    <t>Others carpark issues</t>
  </si>
  <si>
    <t>Other carpark issues</t>
  </si>
  <si>
    <t>Seepage/Water Ponding/Pot holes</t>
  </si>
  <si>
    <t>System software/hardware faulty</t>
  </si>
  <si>
    <t>Unauthorised parking/Parking without valid label</t>
  </si>
  <si>
    <t>Lighting  Faulty</t>
  </si>
  <si>
    <t>Common Areas</t>
  </si>
  <si>
    <t>Common Area Light faulty</t>
  </si>
  <si>
    <t>Dirty/Litter/Stain</t>
  </si>
  <si>
    <t>Common Area Dirty/Litter/Stain</t>
  </si>
  <si>
    <t>Lines Fading</t>
  </si>
  <si>
    <t>Common Lines Fading</t>
  </si>
  <si>
    <t>Common Areas-Others (Please Specify)</t>
  </si>
  <si>
    <t>Other Common Areas Issues</t>
  </si>
  <si>
    <t>Potholes/Ground Ponding/Crack</t>
  </si>
  <si>
    <t>Common Area Potholes/Ground Ponding/Crack</t>
  </si>
  <si>
    <t>Big Gaps (Gap&gt; xxmm)</t>
  </si>
  <si>
    <t>Escalator/Travellator</t>
  </si>
  <si>
    <t>Lift &amp; Lobby</t>
  </si>
  <si>
    <t>Breakdown</t>
  </si>
  <si>
    <t>Escalator/Travellator Breakdown</t>
  </si>
  <si>
    <t>Handrail damage</t>
  </si>
  <si>
    <t>Noise/vibration/jerky movements</t>
  </si>
  <si>
    <t>Escalator/Travellator-Others (Please Specify)</t>
  </si>
  <si>
    <t>Other Escalator/Travellator Issues</t>
  </si>
  <si>
    <t>Automatic Rescue Device (ARD) faulty</t>
  </si>
  <si>
    <t>Lift/Lobby</t>
  </si>
  <si>
    <t>Lift Door cannot close</t>
  </si>
  <si>
    <t>Lift no ventilation</t>
  </si>
  <si>
    <t>Lift sensor faulty</t>
  </si>
  <si>
    <t>Lift not level/vibrate/noisy</t>
  </si>
  <si>
    <t>Lift not level/vibrate/noisy</t>
  </si>
  <si>
    <t>Lift/Lobby light/Indicator/Button/Intercom/Lift sensor faulty</t>
  </si>
  <si>
    <t>Lift/Lobby-Others (Please specify)</t>
  </si>
  <si>
    <t>Other Lift/Lobby Issues</t>
  </si>
  <si>
    <t>Faulty  Hanging Mobile</t>
  </si>
  <si>
    <t>Facilities Related</t>
  </si>
  <si>
    <t>Atrium Space/Event Space</t>
  </si>
  <si>
    <t>Open Space faulty hanging mobile</t>
  </si>
  <si>
    <t>Lighting/Socket faulty</t>
  </si>
  <si>
    <t>Open Space socket/lighting faulty</t>
  </si>
  <si>
    <t>stain ceiling/dirty wall/floor</t>
  </si>
  <si>
    <t>Open Space stain ceiling/dirty wall/floor</t>
  </si>
  <si>
    <t>Equipment/Signboard/Chair/Table missing or damaged</t>
  </si>
  <si>
    <t>Open Space table/chair/equipment/signboard missing or damaged</t>
  </si>
  <si>
    <t>Screen/Aircon/TV/Fan faulty</t>
  </si>
  <si>
    <t>Open Space TV/screen/aircon/fan faulty</t>
  </si>
  <si>
    <t>Atrium Space/Event Space-Others (Please specify)</t>
  </si>
  <si>
    <t>Other atrium space/event space issues</t>
  </si>
  <si>
    <t>Faulty Hanging Mobile</t>
  </si>
  <si>
    <t>Auditorium/Function/Meeting Room etc</t>
  </si>
  <si>
    <t>Common room faulty hanging mobile</t>
  </si>
  <si>
    <t>screen/aircon/fan/TV faulty</t>
  </si>
  <si>
    <t>Common room screen/aircon/fan/TV faulty</t>
  </si>
  <si>
    <t>Socket/Lighting faulty</t>
  </si>
  <si>
    <t>Common room socket/lighting faulty</t>
  </si>
  <si>
    <t>Floor/Wall Dirty/Stain Ceiling</t>
  </si>
  <si>
    <t>Common room stain ceiling/dirty wall/floor</t>
  </si>
  <si>
    <t>table/chair/equipment/signboard missing or damaged</t>
  </si>
  <si>
    <t>Common room table/chair/equipment/signboard missing or damaged</t>
  </si>
  <si>
    <t>Auditorium/Function/Meeting Room-Others (Please specify)</t>
  </si>
  <si>
    <t>Others auditorium/function/meeting room issues</t>
  </si>
  <si>
    <t>Pit Dirty/damaged</t>
  </si>
  <si>
    <t>BBQ Pit</t>
  </si>
  <si>
    <t>BBQ Pit dirty/damaged</t>
  </si>
  <si>
    <t>litter/stain/dirty/bin overflow</t>
  </si>
  <si>
    <t>BBQ Pit litter/stain/dirty/bin overflow</t>
  </si>
  <si>
    <t>Faulty Lighting/Socket</t>
  </si>
  <si>
    <t>BBQ Pit socket/lighting faulty</t>
  </si>
  <si>
    <t>table/chair missing or damaged</t>
  </si>
  <si>
    <t>BBQ Pit table/chair missing or damaged</t>
  </si>
  <si>
    <t>water tap damaged</t>
  </si>
  <si>
    <t>BBQ Pit water tap damaged</t>
  </si>
  <si>
    <t>BBQ Pit-Others (Please specify)</t>
  </si>
  <si>
    <t>Other BBQ Pit issues</t>
  </si>
  <si>
    <t>Hanging Mobile faulty</t>
  </si>
  <si>
    <t>Gym</t>
  </si>
  <si>
    <t>Gym hanging mobile faulty</t>
  </si>
  <si>
    <t>TV/Screen/Aircon/Fan faulty</t>
  </si>
  <si>
    <t>Gym screen/aircon/fan/TV faulty</t>
  </si>
  <si>
    <t>Faulty Socket/ Lighting</t>
  </si>
  <si>
    <t>Gym socket/lighting faulty</t>
  </si>
  <si>
    <t>Wall/Floor dirty/Stain Wall</t>
  </si>
  <si>
    <t>Gym stain ceiling/dirty wall/floor</t>
  </si>
  <si>
    <t>Chair/Equipment/Signboard/Table missing or damaged</t>
  </si>
  <si>
    <t>Gym table/chair/equipment/signboard missing or damaged</t>
  </si>
  <si>
    <t>Gym-Others (Please specify)</t>
  </si>
  <si>
    <t>Other Gym Issues</t>
  </si>
  <si>
    <t>Playground-Others (Please specify)</t>
  </si>
  <si>
    <t>Playground</t>
  </si>
  <si>
    <t>Other playground issues</t>
  </si>
  <si>
    <t>Equipment damaged</t>
  </si>
  <si>
    <t>Playground equipment damaged</t>
  </si>
  <si>
    <t>Flooring Ponding/Potholes/Damaged</t>
  </si>
  <si>
    <t>Playground ground ponding/potholes/damaged</t>
  </si>
  <si>
    <t>Litter/Dirty/Stain</t>
  </si>
  <si>
    <t>Playground litter/dirty/stain</t>
  </si>
  <si>
    <t>Lighting faulty</t>
  </si>
  <si>
    <t>Playground socket/lighting faulty</t>
  </si>
  <si>
    <t>Filtration/sumersible pumps faulty/damaged</t>
  </si>
  <si>
    <t>Swimming Pool/Water Features</t>
  </si>
  <si>
    <t>Fountain/water feature faulty</t>
  </si>
  <si>
    <t>Life buoy missing/damaged</t>
  </si>
  <si>
    <t>Water features-Others (Please Specify)</t>
  </si>
  <si>
    <t>Other swimming pool/water features issues</t>
  </si>
  <si>
    <t>Pool deck furniture missing/damage</t>
  </si>
  <si>
    <t>Lighting (above or underwater) faulty</t>
  </si>
  <si>
    <t>Swimming pool/water feature lighting faulty (above or underwater)</t>
  </si>
  <si>
    <t>Algae/cloudy water</t>
  </si>
  <si>
    <t>Swimming pool/water feature with algae/cloudy water</t>
  </si>
  <si>
    <t>Debonded tiles</t>
  </si>
  <si>
    <t>Swimming pool/water feature with debonded tiles</t>
  </si>
  <si>
    <t>Tennis/basketball/outdoor courts etc-Others (Please Specify)</t>
  </si>
  <si>
    <t>Tennis/basketball/outdoor courts etc</t>
  </si>
  <si>
    <t>Other Tennis/basketball/outdoor courts Issues</t>
  </si>
  <si>
    <t>Fading Lines</t>
  </si>
  <si>
    <t>Outdoor Court fading lines</t>
  </si>
  <si>
    <t>Outdoor court lines faded</t>
  </si>
  <si>
    <t>Ground Ponding/Crack/Potholes</t>
  </si>
  <si>
    <t>Outdoor Court ground ponding/crack/potholes</t>
  </si>
  <si>
    <t>Outdoor court water ponding or flooring cracks/potholes</t>
  </si>
  <si>
    <t>Stain/Litter/Dirty</t>
  </si>
  <si>
    <t>Outdoor Court litter/dirty/stain</t>
  </si>
  <si>
    <t>Outdoor court dirty/stained/algae</t>
  </si>
  <si>
    <t>Net/Roller damaged</t>
  </si>
  <si>
    <t>Outdoor Court net/roller damaged</t>
  </si>
  <si>
    <t>Outdoor court net/roller damaged</t>
  </si>
  <si>
    <t>Faulty Lighting</t>
  </si>
  <si>
    <t>Outdoor Court socket/lighting faulty</t>
  </si>
  <si>
    <t>Outdoor court light/light fitting faulty</t>
  </si>
  <si>
    <t>Algae/Bald/Long turf area</t>
  </si>
  <si>
    <t>Horticulture Services</t>
  </si>
  <si>
    <t>Garden/Landscape</t>
  </si>
  <si>
    <t>Algae/bald/long turf area</t>
  </si>
  <si>
    <t>Garden &amp; Landscape</t>
  </si>
  <si>
    <t>Fallen plant/tree</t>
  </si>
  <si>
    <t>C</t>
  </si>
  <si>
    <t>Landscape-Others (Please Specify)</t>
  </si>
  <si>
    <t>Other garden/landscape issues</t>
  </si>
  <si>
    <t>Overgrown plant/tree</t>
  </si>
  <si>
    <t>Soil erosion/Sunken soil level</t>
  </si>
  <si>
    <t>Soil erosion/sunken soil level</t>
  </si>
  <si>
    <t>Weeds</t>
  </si>
  <si>
    <t>Withered Plant</t>
  </si>
  <si>
    <t>Plants withered</t>
  </si>
  <si>
    <t>No Electrical power supply to socket outlet</t>
  </si>
  <si>
    <t>M&amp;E Services</t>
  </si>
  <si>
    <t>Electrical</t>
  </si>
  <si>
    <t>No electrical power supply to socket outlet</t>
  </si>
  <si>
    <t>Lighting &amp; Electrical</t>
  </si>
  <si>
    <t>No Electrical Power supply to unit/house</t>
  </si>
  <si>
    <t>No electrical Power supply to unit/house</t>
  </si>
  <si>
    <t>Disruption to electricity supply</t>
  </si>
  <si>
    <t>Electrical-Others (Please specify)</t>
  </si>
  <si>
    <t>Other electrical Issues</t>
  </si>
  <si>
    <t>Other electrical issues</t>
  </si>
  <si>
    <t>Humming sound from light fitting</t>
  </si>
  <si>
    <t>Lighting</t>
  </si>
  <si>
    <t>Faulty light fitting</t>
  </si>
  <si>
    <t>Lamposts faulty</t>
  </si>
  <si>
    <t>Lamp post faulty</t>
  </si>
  <si>
    <t>Light tubes blown</t>
  </si>
  <si>
    <t>Lights blown</t>
  </si>
  <si>
    <t>Lighting-Others (Please specify)</t>
  </si>
  <si>
    <t>Other lighting Issues</t>
  </si>
  <si>
    <t>Other lighting issues</t>
  </si>
  <si>
    <t>BAS faulty - Chiller/FCC room</t>
  </si>
  <si>
    <t>M&amp;E Work</t>
  </si>
  <si>
    <t>DB Connectors burnt</t>
  </si>
  <si>
    <t>DB connectors burnt</t>
  </si>
  <si>
    <t>Electrical isolators/sockets faulty</t>
  </si>
  <si>
    <t>Electrical Riser DB trip</t>
  </si>
  <si>
    <t>Electrical riser DB trip</t>
  </si>
  <si>
    <t>Electrical Timers faulty</t>
  </si>
  <si>
    <t>Electrical timers faulty</t>
  </si>
  <si>
    <t>Generator set oil leakeage/faulty</t>
  </si>
  <si>
    <t>Lighting points faulty</t>
  </si>
  <si>
    <t>Lightning strip/rod damaged</t>
  </si>
  <si>
    <t>LT/HT Switchroom trip</t>
  </si>
  <si>
    <t>LT/HT switchroom trip</t>
  </si>
  <si>
    <t>MATV faulty</t>
  </si>
  <si>
    <t>MDF room trip</t>
  </si>
  <si>
    <t>M&amp;E-Others (Please Specify)</t>
  </si>
  <si>
    <t>Other M&amp;E Issues</t>
  </si>
  <si>
    <t>TAS riser trip</t>
  </si>
  <si>
    <t>At Common Property</t>
  </si>
  <si>
    <t>Other Services</t>
  </si>
  <si>
    <t>Criminal case (theft, shoplift, molest ..)</t>
  </si>
  <si>
    <t>Others</t>
  </si>
  <si>
    <t>Other common area issues</t>
  </si>
  <si>
    <t>Criminal cases-Others (Please Specify)</t>
  </si>
  <si>
    <t>Other Criminal cases</t>
  </si>
  <si>
    <t>Criminal activities</t>
  </si>
  <si>
    <t>Tenant/Residential Unit</t>
  </si>
  <si>
    <t>Criminal activities involving resident(s)</t>
  </si>
  <si>
    <t>Common Property</t>
  </si>
  <si>
    <t>Damages to properties</t>
  </si>
  <si>
    <t>Common property</t>
  </si>
  <si>
    <t>Damages-Others (Please Specify)</t>
  </si>
  <si>
    <t>Other damages</t>
  </si>
  <si>
    <t>Tenant/Resident unit</t>
  </si>
  <si>
    <t>Tenant/resident unit</t>
  </si>
  <si>
    <t>From Public</t>
  </si>
  <si>
    <t>Feedback</t>
  </si>
  <si>
    <t>Public feedback</t>
  </si>
  <si>
    <t>From Tenant/Resident</t>
  </si>
  <si>
    <t>Tenant/Resident feedback</t>
  </si>
  <si>
    <t>Feedback on noise/smoke from neighbouring unit</t>
  </si>
  <si>
    <t>Feedback-Others (Please Specify)</t>
  </si>
  <si>
    <t>Other feedback</t>
  </si>
  <si>
    <t>Alarm/Panel faulty</t>
  </si>
  <si>
    <t>Systems</t>
  </si>
  <si>
    <t>Fire Protection</t>
  </si>
  <si>
    <t>Fire protection alarm/panel faulty</t>
  </si>
  <si>
    <t>Call points faulty</t>
  </si>
  <si>
    <t>Fire protection call points faulty</t>
  </si>
  <si>
    <t>Exit light faulty</t>
  </si>
  <si>
    <t>Fire protection exit light faulty</t>
  </si>
  <si>
    <t>Fire door self-closing device faulty</t>
  </si>
  <si>
    <t>Fire Extinguisher expired</t>
  </si>
  <si>
    <t>Fire extinguisher expired</t>
  </si>
  <si>
    <t>Hosereel not secured/wear and tear</t>
  </si>
  <si>
    <t>Hosereel/Jockey pump faulty</t>
  </si>
  <si>
    <t>Hosereel/jockey pump faulty</t>
  </si>
  <si>
    <t>Fire Protection-Others (Please Specify)</t>
  </si>
  <si>
    <t>Other fire protection Issues</t>
  </si>
  <si>
    <t>Fire protection &amp; safety equipment issues</t>
  </si>
  <si>
    <t>PA system faulty</t>
  </si>
  <si>
    <t>Sprinkler control valve/solenoid faulty</t>
  </si>
  <si>
    <t>Sprinkler pump faulty</t>
  </si>
  <si>
    <t>Injury-Others (Please Specify)</t>
  </si>
  <si>
    <t>Injury to persons</t>
  </si>
  <si>
    <t>Other safety Issues</t>
  </si>
  <si>
    <t>Safety issues</t>
  </si>
  <si>
    <t>Tenant/Resident injured</t>
  </si>
  <si>
    <t>Incident involving residents</t>
  </si>
  <si>
    <t>Visitor/customer injured</t>
  </si>
  <si>
    <t>Incident involving visitors</t>
  </si>
  <si>
    <t>Encroachment/Touting</t>
  </si>
  <si>
    <t>Leases</t>
  </si>
  <si>
    <t>Encroachment/touting</t>
  </si>
  <si>
    <t>Encroachment onto corridor/common area</t>
  </si>
  <si>
    <t>Operating hours</t>
  </si>
  <si>
    <t>Leases-Others (Please Specify)</t>
  </si>
  <si>
    <t>Other leases related Issues</t>
  </si>
  <si>
    <t>Leasing related issues</t>
  </si>
  <si>
    <t>Carparking System major failure</t>
  </si>
  <si>
    <t>Major Services Failure</t>
  </si>
  <si>
    <t>Carparking system major failure</t>
  </si>
  <si>
    <t>U</t>
  </si>
  <si>
    <t>Services</t>
  </si>
  <si>
    <t>Carpark equipment issues</t>
  </si>
  <si>
    <t>Fire</t>
  </si>
  <si>
    <t>Mantrap in lifts</t>
  </si>
  <si>
    <t>Trapped in lift</t>
  </si>
  <si>
    <t>No Air cond supply</t>
  </si>
  <si>
    <t>Disruption to aircon supply</t>
  </si>
  <si>
    <t>No Electricity supply</t>
  </si>
  <si>
    <t>No electricity supply</t>
  </si>
  <si>
    <t>No supply of water</t>
  </si>
  <si>
    <t>Disruption to supply of water</t>
  </si>
  <si>
    <t>Major services failure-Others (Please Specify)</t>
  </si>
  <si>
    <t>Other services failure</t>
  </si>
  <si>
    <t>Disruption to Other Services</t>
  </si>
  <si>
    <t>Others - Please Specify</t>
  </si>
  <si>
    <t>Other miscellaneous issues</t>
  </si>
  <si>
    <t>Autogate/Access Card/turnstile/barrier faulty</t>
  </si>
  <si>
    <t>Security System</t>
  </si>
  <si>
    <t>Autogate/access card/turnstile/barrier faulty</t>
  </si>
  <si>
    <t>Security</t>
  </si>
  <si>
    <t>CCTV/NVR faulty</t>
  </si>
  <si>
    <t>Faulty Cablings</t>
  </si>
  <si>
    <t>Faulty cablings</t>
  </si>
  <si>
    <t>Intercom faulty</t>
  </si>
  <si>
    <t>Security system-Others (Please Specify)</t>
  </si>
  <si>
    <t>Other security system Issues</t>
  </si>
  <si>
    <t>Other security system issues</t>
  </si>
  <si>
    <t>Aircon not cold/dripping</t>
  </si>
  <si>
    <t>Shuttle Bus</t>
  </si>
  <si>
    <t>Shuttle bus aircon not cold/dripping</t>
  </si>
  <si>
    <t>Passenger seat torn</t>
  </si>
  <si>
    <t>Shuttle bus passenger seat torn</t>
  </si>
  <si>
    <t>Damage to shuttle bus interior/fittings</t>
  </si>
  <si>
    <t>Tap Card Machine not working</t>
  </si>
  <si>
    <t>Shuttle bus tap card machine not working</t>
  </si>
  <si>
    <t>Shuttle bus card reader faulty</t>
  </si>
  <si>
    <t>Bee Hive</t>
  </si>
  <si>
    <t>Pest Control</t>
  </si>
  <si>
    <t>Pest/Animals</t>
  </si>
  <si>
    <t>Pest &amp; Animals</t>
  </si>
  <si>
    <t>Bee hive or wasp nest</t>
  </si>
  <si>
    <t>Irregular fogging</t>
  </si>
  <si>
    <t>Mosquitoes breeding ground</t>
  </si>
  <si>
    <t xml:space="preserve">Mosquitoes </t>
  </si>
  <si>
    <t>Pest/Animals-Others (Please Specify)</t>
  </si>
  <si>
    <t>Other pest or animal issues</t>
  </si>
  <si>
    <t>Rodent/cockroaches/Termites/Ants</t>
  </si>
  <si>
    <t>Rodent/cockroaches/termites/ants</t>
  </si>
  <si>
    <t>Snake/Monkey/Birds/Others</t>
  </si>
  <si>
    <t>Snake/monkey/birds &amp; etc</t>
  </si>
  <si>
    <t>Snakes/monkeys/birds</t>
  </si>
  <si>
    <t>Worms/caterpillars, etc</t>
  </si>
  <si>
    <t>Worms/caterpillars/centipedes</t>
  </si>
  <si>
    <t>Bins overflow</t>
  </si>
  <si>
    <t>Sanitary &amp; Plumbing</t>
  </si>
  <si>
    <t>Cleanliness</t>
  </si>
  <si>
    <t xml:space="preserve">Cleaning equipment faulty </t>
  </si>
  <si>
    <t>Floor not mopped</t>
  </si>
  <si>
    <t>Floor needs to be mopped</t>
  </si>
  <si>
    <t>Floor wet/slippery/ponding</t>
  </si>
  <si>
    <t>Floor is wet/slippery</t>
  </si>
  <si>
    <t>Lift/lift lobby Dirty/stain/rubbish</t>
  </si>
  <si>
    <t>Lift or lift lobby is dirty/stained</t>
  </si>
  <si>
    <t>Litter/Dirt/dust/cobweb/fallen leaves</t>
  </si>
  <si>
    <t>Litter/dirty/dusty/cobweb/leaf litter</t>
  </si>
  <si>
    <t>Odour</t>
  </si>
  <si>
    <t>Cleanliness-Others (Please Specify)</t>
  </si>
  <si>
    <t>Other cleanliness issue</t>
  </si>
  <si>
    <t>Floor trap choke/overflow</t>
  </si>
  <si>
    <t>Sanitary Work</t>
  </si>
  <si>
    <t>Grease trap full/not clear</t>
  </si>
  <si>
    <t>Low water pressure</t>
  </si>
  <si>
    <t>Manhole choke</t>
  </si>
  <si>
    <t>Pipe burst/Tap leak/Choke</t>
  </si>
  <si>
    <t>Pipe burst/tap leak/choke</t>
  </si>
  <si>
    <t>Plumbing &amp; Sanitary Others</t>
  </si>
  <si>
    <t>Other sanitary and plumbing issues</t>
  </si>
  <si>
    <t>Pump-transfer/booster/sump/ejector faulty</t>
  </si>
  <si>
    <t>Basin/tap/Flushing sensor faulty</t>
  </si>
  <si>
    <t>Toilet</t>
  </si>
  <si>
    <t>Basin/tap/flushing sensor faulty</t>
  </si>
  <si>
    <t>Litter/Stain/Dirty/Not cleaned</t>
  </si>
  <si>
    <t>Litter/stain/dirty/not cleaned</t>
  </si>
  <si>
    <t>Mirror damage/stain</t>
  </si>
  <si>
    <t>Toilet-Others (Please Specify)</t>
  </si>
  <si>
    <t>Other toilet related issues</t>
  </si>
  <si>
    <t>Toilet roll/Hand soap empty</t>
  </si>
  <si>
    <t>Toilet roll/hand soap empty</t>
  </si>
  <si>
    <t>WC cover/seat damage</t>
  </si>
  <si>
    <t>WC/Floor trap choke</t>
  </si>
  <si>
    <t>CCTV</t>
  </si>
  <si>
    <t>Security Services</t>
  </si>
  <si>
    <t>Clocking device/points faulty</t>
  </si>
  <si>
    <t>Enroachment/Obstruction</t>
  </si>
  <si>
    <t>Encroachment/obstruction</t>
  </si>
  <si>
    <t>Flyers Distribution</t>
  </si>
  <si>
    <t>Flyers distribution</t>
  </si>
  <si>
    <t>Gantry barrier</t>
  </si>
  <si>
    <t>Gantry barrier faulty</t>
  </si>
  <si>
    <t>Guardhouse not manned</t>
  </si>
  <si>
    <t>Guards Improper attire/rude/smoke/sleep</t>
  </si>
  <si>
    <t>Guards not properly attired/rude/sleeping</t>
  </si>
  <si>
    <t>Indiscriminately parking of bicycles</t>
  </si>
  <si>
    <t>Indiscriminate parking of bicycles</t>
  </si>
  <si>
    <t>Security-Others (Please Specify)</t>
  </si>
  <si>
    <t>Other security issues</t>
  </si>
  <si>
    <t>Phone calls not answered</t>
  </si>
  <si>
    <t>Guards not answering calls</t>
  </si>
  <si>
    <t>Smoking at non smoking area</t>
  </si>
  <si>
    <t>Work Type [300]*</t>
  </si>
  <si>
    <t>Parent Work Type [300]</t>
  </si>
  <si>
    <t>New Work Type</t>
  </si>
  <si>
    <t>New Type of Service</t>
  </si>
  <si>
    <t>New Problem Code</t>
  </si>
  <si>
    <t>Resident Display [300]</t>
  </si>
  <si>
    <t>1. Air-Conditioning</t>
  </si>
  <si>
    <t>Residential</t>
  </si>
  <si>
    <t>1. Building</t>
  </si>
  <si>
    <t>1. Carpark</t>
  </si>
  <si>
    <t>1. Cleanliness</t>
  </si>
  <si>
    <t>1. Common Areas</t>
  </si>
  <si>
    <t>2. Toilet</t>
  </si>
  <si>
    <t>3. Auditorium/Function/Meeting Room etc</t>
  </si>
  <si>
    <t>Screen/Aircon/Fan/TV faulty</t>
  </si>
  <si>
    <t>Table/Chair/Equipment/Signboard missing or damaged</t>
  </si>
  <si>
    <t>4. Tennis/basketball/outdoor courts etc</t>
  </si>
  <si>
    <t>5. BBQ Pit</t>
  </si>
  <si>
    <t>Litter/Stain/Dirty/Bin overflow</t>
  </si>
  <si>
    <t>Table/chair missing or damaged</t>
  </si>
  <si>
    <t>Water Tap damaged</t>
  </si>
  <si>
    <t>6. Gym</t>
  </si>
  <si>
    <t>7. Playground</t>
  </si>
  <si>
    <t>8. Swimming Pool/Water Features</t>
  </si>
  <si>
    <t>1. Garden/Landscape</t>
  </si>
  <si>
    <t>1. Lift/Lobby</t>
  </si>
  <si>
    <t>1. Lighting</t>
  </si>
  <si>
    <t>2. Electrical Power supply</t>
  </si>
  <si>
    <t>1. Criminal case (theft, shoplift, molest ..)</t>
  </si>
  <si>
    <t>2. Damages to properties</t>
  </si>
  <si>
    <t>3. Injury to persons</t>
  </si>
  <si>
    <t>4. Major Services Failure</t>
  </si>
  <si>
    <t>5. Feedback</t>
  </si>
  <si>
    <t>6. Leases</t>
  </si>
  <si>
    <t>7. Others</t>
  </si>
  <si>
    <t>1. Pest/Animals</t>
  </si>
  <si>
    <t>1. Plumbing &amp; Sanitary</t>
  </si>
  <si>
    <t>1. Security</t>
  </si>
  <si>
    <t>1. Escalator/Travellator</t>
  </si>
  <si>
    <t>2. Fire Protection</t>
  </si>
  <si>
    <t>3. M&amp;E</t>
  </si>
  <si>
    <t>4. Security System</t>
  </si>
  <si>
    <t>Commercial</t>
  </si>
  <si>
    <t>10. Chiller Room</t>
  </si>
  <si>
    <t>9. Atrium Space/Event Space</t>
  </si>
  <si>
    <t>Stain Ceiling/Dirty Wall/Floor</t>
  </si>
  <si>
    <t>Industrial</t>
  </si>
  <si>
    <t>Property Level</t>
  </si>
  <si>
    <t>Total Problem Code</t>
  </si>
  <si>
    <t>Display in QR</t>
  </si>
  <si>
    <t>Commerical</t>
  </si>
  <si>
    <t>Display in QR (updated)</t>
  </si>
  <si>
    <t>Other aircon fault</t>
  </si>
  <si>
    <t>Ceiling or wall paint damaged</t>
  </si>
  <si>
    <t>Ceiling or wall stain/moisture/spalling</t>
  </si>
  <si>
    <t>Miscellaneous</t>
  </si>
  <si>
    <t>Other issues</t>
  </si>
  <si>
    <t>Guards: improper attire/rude/sleep</t>
  </si>
  <si>
    <t>Disturbance at common area</t>
  </si>
  <si>
    <t>No aircon supply</t>
  </si>
  <si>
    <t>remarks</t>
  </si>
  <si>
    <t>to set</t>
  </si>
  <si>
    <t>to turn off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</si>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</sst>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Rubik Light"/>
    </font>
    <font>
      <b/>
      <sz val="9"/>
      <color theme="1"/>
      <name val="Rubik Light"/>
    </font>
    <font>
      <sz val="11"/>
      <color rgb="FF000000"/>
      <name val="Rubik Light"/>
    </font>
    <font>
      <b/>
      <sz val="11"/>
      <color theme="1"/>
      <name val="Rubik Light"/>
    </font>
    <font>
      <sz val="11"/>
      <name val="Rubik Light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1A7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Border="0"/>
  </cellStyleXfs>
  <cellXfs count="21">
    <xf numFmtId="0" fontId="0" fillId="0" borderId="0" xfId="0"/>
    <xf numFmtId="0" fontId="19" fillId="0" borderId="0" xfId="0" applyFont="1"/>
    <xf numFmtId="0" fontId="19" fillId="0" borderId="10" xfId="0" applyFont="1" applyBorder="1"/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20" fillId="33" borderId="11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vertical="top"/>
    </xf>
    <xf numFmtId="0" fontId="20" fillId="33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vertical="top"/>
    </xf>
    <xf numFmtId="0" fontId="20" fillId="34" borderId="11" xfId="0" applyFont="1" applyFill="1" applyBorder="1" applyAlignment="1">
      <alignment horizontal="center" vertical="top" wrapText="1"/>
    </xf>
    <xf numFmtId="0" fontId="19" fillId="35" borderId="10" xfId="0" applyFont="1" applyFill="1" applyBorder="1"/>
    <xf numFmtId="0" fontId="20" fillId="34" borderId="0" xfId="0" applyFont="1" applyFill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23" fillId="0" borderId="10" xfId="0" applyFont="1" applyFill="1" applyBorder="1" applyAlignment="1">
      <alignment vertical="top" wrapText="1"/>
    </xf>
    <xf numFmtId="0" fontId="21" fillId="0" borderId="10" xfId="42" applyFont="1" applyFill="1" applyBorder="1" applyAlignment="1">
      <alignment vertical="top"/>
    </xf>
    <xf numFmtId="0" fontId="21" fillId="0" borderId="10" xfId="0" applyFont="1" applyFill="1" applyBorder="1" applyAlignment="1">
      <alignment vertical="top"/>
    </xf>
    <xf numFmtId="0" fontId="19" fillId="36" borderId="10" xfId="0" applyFont="1" applyFill="1" applyBorder="1" applyAlignment="1">
      <alignment vertical="top"/>
    </xf>
    <xf numFmtId="0" fontId="19" fillId="36" borderId="10" xfId="0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5181D222-9325-43B1-8CC5-70B88908C6D6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BF25A-3200-4163-91E2-1BC333175471}">
  <sheetPr filterMode="1"/>
  <dimension ref="A1:L214"/>
  <sheetViews>
    <sheetView topLeftCell="E1" zoomScale="70" zoomScaleNormal="70" workbookViewId="0">
      <pane ySplit="1" topLeftCell="A135" activePane="bottomLeft" state="frozen"/>
      <selection pane="bottomLeft" activeCell="L10" sqref="L10:L214"/>
    </sheetView>
  </sheetViews>
  <sheetFormatPr defaultColWidth="8.6328125" defaultRowHeight="15" x14ac:dyDescent="0.35"/>
  <cols>
    <col min="1" max="1" width="60.453125" style="4" customWidth="1"/>
    <col min="2" max="2" width="22.453125" style="4" bestFit="1" customWidth="1"/>
    <col min="3" max="3" width="37.6328125" style="4" bestFit="1" customWidth="1"/>
    <col min="4" max="4" width="70.54296875" style="4" bestFit="1" customWidth="1"/>
    <col min="5" max="5" width="17.36328125" style="4" bestFit="1" customWidth="1"/>
    <col min="6" max="6" width="16.36328125" style="4" customWidth="1"/>
    <col min="7" max="7" width="13.08984375" style="4" customWidth="1"/>
    <col min="8" max="8" width="21.6328125" style="4" bestFit="1" customWidth="1"/>
    <col min="9" max="9" width="9.90625" style="4" customWidth="1"/>
    <col min="10" max="10" width="22.90625" style="4" bestFit="1" customWidth="1"/>
    <col min="11" max="11" width="68.90625" style="4" bestFit="1" customWidth="1"/>
    <col min="12" max="16384" width="8.6328125" style="4"/>
  </cols>
  <sheetData>
    <row r="1" spans="1:12" ht="50" x14ac:dyDescent="0.35">
      <c r="A1" s="5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1" t="s">
        <v>10</v>
      </c>
      <c r="L1" s="4" t="s">
        <v>503</v>
      </c>
    </row>
    <row r="2" spans="1:12" s="15" customFormat="1" hidden="1" x14ac:dyDescent="0.35">
      <c r="A2" s="14" t="s">
        <v>11</v>
      </c>
      <c r="B2" s="14" t="s">
        <v>12</v>
      </c>
      <c r="C2" s="14" t="s">
        <v>13</v>
      </c>
      <c r="D2" s="14" t="s">
        <v>11</v>
      </c>
      <c r="E2" s="14" t="s">
        <v>14</v>
      </c>
      <c r="F2" s="14" t="s">
        <v>15</v>
      </c>
      <c r="G2" s="14" t="s">
        <v>16</v>
      </c>
      <c r="H2" s="14" t="s">
        <v>15</v>
      </c>
      <c r="I2" s="14" t="s">
        <v>14</v>
      </c>
      <c r="J2" s="14" t="s">
        <v>17</v>
      </c>
      <c r="K2" s="14" t="str">
        <f t="shared" ref="K2:K10" si="0">D2</f>
        <v>AHU faulty</v>
      </c>
      <c r="L2" s="15" t="s">
        <v>502</v>
      </c>
    </row>
    <row r="3" spans="1:12" s="15" customFormat="1" hidden="1" x14ac:dyDescent="0.35">
      <c r="A3" s="14" t="s">
        <v>18</v>
      </c>
      <c r="B3" s="14" t="s">
        <v>12</v>
      </c>
      <c r="C3" s="14" t="s">
        <v>13</v>
      </c>
      <c r="D3" s="14" t="s">
        <v>18</v>
      </c>
      <c r="E3" s="14" t="s">
        <v>14</v>
      </c>
      <c r="F3" s="14" t="s">
        <v>15</v>
      </c>
      <c r="G3" s="14" t="s">
        <v>16</v>
      </c>
      <c r="H3" s="14" t="s">
        <v>15</v>
      </c>
      <c r="I3" s="14" t="s">
        <v>14</v>
      </c>
      <c r="J3" s="14" t="s">
        <v>17</v>
      </c>
      <c r="K3" s="14" t="str">
        <f t="shared" si="0"/>
        <v>Aircon insulation damaged/condensation</v>
      </c>
      <c r="L3" s="15" t="s">
        <v>502</v>
      </c>
    </row>
    <row r="4" spans="1:12" s="15" customFormat="1" hidden="1" x14ac:dyDescent="0.35">
      <c r="A4" s="14" t="s">
        <v>20</v>
      </c>
      <c r="B4" s="14" t="s">
        <v>12</v>
      </c>
      <c r="C4" s="14" t="s">
        <v>13</v>
      </c>
      <c r="D4" s="14" t="s">
        <v>20</v>
      </c>
      <c r="E4" s="14" t="s">
        <v>14</v>
      </c>
      <c r="F4" s="14" t="s">
        <v>15</v>
      </c>
      <c r="G4" s="14" t="s">
        <v>16</v>
      </c>
      <c r="H4" s="14" t="s">
        <v>15</v>
      </c>
      <c r="I4" s="14" t="s">
        <v>14</v>
      </c>
      <c r="J4" s="14" t="s">
        <v>17</v>
      </c>
      <c r="K4" s="14" t="str">
        <f t="shared" si="0"/>
        <v>Chemical dosing pump faulty</v>
      </c>
      <c r="L4" s="15" t="s">
        <v>502</v>
      </c>
    </row>
    <row r="5" spans="1:12" s="15" customFormat="1" hidden="1" x14ac:dyDescent="0.35">
      <c r="A5" s="14" t="s">
        <v>21</v>
      </c>
      <c r="B5" s="14" t="s">
        <v>12</v>
      </c>
      <c r="C5" s="14" t="s">
        <v>13</v>
      </c>
      <c r="D5" s="14" t="s">
        <v>21</v>
      </c>
      <c r="E5" s="14" t="s">
        <v>14</v>
      </c>
      <c r="F5" s="14" t="s">
        <v>15</v>
      </c>
      <c r="G5" s="14" t="s">
        <v>16</v>
      </c>
      <c r="H5" s="14" t="s">
        <v>15</v>
      </c>
      <c r="I5" s="14" t="s">
        <v>14</v>
      </c>
      <c r="J5" s="14" t="s">
        <v>17</v>
      </c>
      <c r="K5" s="14" t="str">
        <f t="shared" si="0"/>
        <v>Chilled water expansion tank faulty</v>
      </c>
      <c r="L5" s="15" t="s">
        <v>502</v>
      </c>
    </row>
    <row r="6" spans="1:12" s="15" customFormat="1" hidden="1" x14ac:dyDescent="0.35">
      <c r="A6" s="14" t="s">
        <v>22</v>
      </c>
      <c r="B6" s="14" t="s">
        <v>12</v>
      </c>
      <c r="C6" s="14" t="s">
        <v>13</v>
      </c>
      <c r="D6" s="14" t="s">
        <v>22</v>
      </c>
      <c r="E6" s="14" t="s">
        <v>14</v>
      </c>
      <c r="F6" s="14" t="s">
        <v>15</v>
      </c>
      <c r="G6" s="14" t="s">
        <v>16</v>
      </c>
      <c r="H6" s="14" t="s">
        <v>15</v>
      </c>
      <c r="I6" s="14" t="s">
        <v>14</v>
      </c>
      <c r="J6" s="14" t="s">
        <v>17</v>
      </c>
      <c r="K6" s="14" t="str">
        <f t="shared" si="0"/>
        <v>Cooling tower faulty</v>
      </c>
      <c r="L6" s="15" t="s">
        <v>502</v>
      </c>
    </row>
    <row r="7" spans="1:12" s="15" customFormat="1" hidden="1" x14ac:dyDescent="0.35">
      <c r="A7" s="14" t="s">
        <v>23</v>
      </c>
      <c r="B7" s="14" t="s">
        <v>12</v>
      </c>
      <c r="C7" s="14" t="s">
        <v>13</v>
      </c>
      <c r="D7" s="14" t="s">
        <v>23</v>
      </c>
      <c r="E7" s="14" t="s">
        <v>14</v>
      </c>
      <c r="F7" s="14" t="s">
        <v>15</v>
      </c>
      <c r="G7" s="14" t="s">
        <v>16</v>
      </c>
      <c r="H7" s="14" t="s">
        <v>15</v>
      </c>
      <c r="I7" s="14" t="s">
        <v>14</v>
      </c>
      <c r="J7" s="14" t="s">
        <v>17</v>
      </c>
      <c r="K7" s="14" t="str">
        <f t="shared" si="0"/>
        <v>Exhaust/smell/smoky/fan faulty</v>
      </c>
      <c r="L7" s="15" t="s">
        <v>502</v>
      </c>
    </row>
    <row r="8" spans="1:12" s="15" customFormat="1" hidden="1" x14ac:dyDescent="0.35">
      <c r="A8" s="14" t="s">
        <v>24</v>
      </c>
      <c r="B8" s="14" t="s">
        <v>12</v>
      </c>
      <c r="C8" s="14" t="s">
        <v>13</v>
      </c>
      <c r="D8" s="14" t="s">
        <v>24</v>
      </c>
      <c r="E8" s="14" t="s">
        <v>14</v>
      </c>
      <c r="F8" s="14" t="s">
        <v>15</v>
      </c>
      <c r="G8" s="14" t="s">
        <v>16</v>
      </c>
      <c r="H8" s="14" t="s">
        <v>15</v>
      </c>
      <c r="I8" s="14" t="s">
        <v>14</v>
      </c>
      <c r="J8" s="14" t="s">
        <v>17</v>
      </c>
      <c r="K8" s="14" t="str">
        <f t="shared" si="0"/>
        <v xml:space="preserve">FCU faulty </v>
      </c>
      <c r="L8" s="15" t="s">
        <v>502</v>
      </c>
    </row>
    <row r="9" spans="1:12" s="15" customFormat="1" hidden="1" x14ac:dyDescent="0.35">
      <c r="A9" s="14" t="s">
        <v>25</v>
      </c>
      <c r="B9" s="14" t="s">
        <v>12</v>
      </c>
      <c r="C9" s="14" t="s">
        <v>13</v>
      </c>
      <c r="D9" s="14" t="s">
        <v>25</v>
      </c>
      <c r="E9" s="14" t="s">
        <v>14</v>
      </c>
      <c r="F9" s="14" t="s">
        <v>15</v>
      </c>
      <c r="G9" s="14" t="s">
        <v>16</v>
      </c>
      <c r="H9" s="14" t="s">
        <v>15</v>
      </c>
      <c r="I9" s="14" t="s">
        <v>14</v>
      </c>
      <c r="J9" s="14" t="s">
        <v>17</v>
      </c>
      <c r="K9" s="14" t="str">
        <f t="shared" si="0"/>
        <v>Mechanical Ventilation faulty</v>
      </c>
      <c r="L9" s="15" t="s">
        <v>502</v>
      </c>
    </row>
    <row r="10" spans="1:12" s="15" customFormat="1" x14ac:dyDescent="0.35">
      <c r="A10" s="14" t="s">
        <v>19</v>
      </c>
      <c r="B10" s="14" t="s">
        <v>12</v>
      </c>
      <c r="C10" s="14" t="s">
        <v>13</v>
      </c>
      <c r="D10" s="19" t="s">
        <v>19</v>
      </c>
      <c r="E10" s="14" t="s">
        <v>14</v>
      </c>
      <c r="F10" s="14" t="s">
        <v>15</v>
      </c>
      <c r="G10" s="14" t="s">
        <v>16</v>
      </c>
      <c r="H10" s="14" t="s">
        <v>14</v>
      </c>
      <c r="I10" s="14" t="s">
        <v>14</v>
      </c>
      <c r="J10" s="14" t="s">
        <v>17</v>
      </c>
      <c r="K10" s="14" t="str">
        <f t="shared" si="0"/>
        <v>Aircon not cold</v>
      </c>
      <c r="L10" s="15" t="s">
        <v>501</v>
      </c>
    </row>
    <row r="11" spans="1:12" s="15" customFormat="1" x14ac:dyDescent="0.35">
      <c r="A11" s="14" t="s">
        <v>26</v>
      </c>
      <c r="B11" s="14" t="s">
        <v>12</v>
      </c>
      <c r="C11" s="14" t="s">
        <v>13</v>
      </c>
      <c r="D11" s="19" t="s">
        <v>492</v>
      </c>
      <c r="E11" s="14" t="s">
        <v>14</v>
      </c>
      <c r="F11" s="14" t="s">
        <v>15</v>
      </c>
      <c r="G11" s="14" t="s">
        <v>16</v>
      </c>
      <c r="H11" s="14" t="s">
        <v>14</v>
      </c>
      <c r="I11" s="14" t="s">
        <v>14</v>
      </c>
      <c r="J11" s="14" t="s">
        <v>17</v>
      </c>
      <c r="K11" s="16" t="s">
        <v>27</v>
      </c>
      <c r="L11" s="15" t="s">
        <v>501</v>
      </c>
    </row>
    <row r="12" spans="1:12" s="15" customFormat="1" x14ac:dyDescent="0.35">
      <c r="A12" s="14" t="s">
        <v>28</v>
      </c>
      <c r="B12" s="14" t="s">
        <v>12</v>
      </c>
      <c r="C12" s="14" t="s">
        <v>29</v>
      </c>
      <c r="D12" s="19" t="s">
        <v>28</v>
      </c>
      <c r="E12" s="14" t="s">
        <v>14</v>
      </c>
      <c r="F12" s="14" t="s">
        <v>15</v>
      </c>
      <c r="G12" s="14" t="s">
        <v>16</v>
      </c>
      <c r="H12" s="14" t="s">
        <v>15</v>
      </c>
      <c r="I12" s="14" t="s">
        <v>14</v>
      </c>
      <c r="J12" s="17" t="s">
        <v>30</v>
      </c>
      <c r="K12" s="14" t="str">
        <f t="shared" ref="K12:K18" si="1">D12</f>
        <v>Chilled water/makeup pumps faulty</v>
      </c>
      <c r="L12" s="15" t="s">
        <v>501</v>
      </c>
    </row>
    <row r="13" spans="1:12" s="15" customFormat="1" hidden="1" x14ac:dyDescent="0.35">
      <c r="A13" s="14" t="s">
        <v>31</v>
      </c>
      <c r="B13" s="14" t="s">
        <v>12</v>
      </c>
      <c r="C13" s="14" t="s">
        <v>29</v>
      </c>
      <c r="D13" s="14" t="s">
        <v>31</v>
      </c>
      <c r="E13" s="14" t="s">
        <v>14</v>
      </c>
      <c r="F13" s="14" t="s">
        <v>15</v>
      </c>
      <c r="G13" s="14" t="s">
        <v>16</v>
      </c>
      <c r="H13" s="14" t="s">
        <v>15</v>
      </c>
      <c r="I13" s="14" t="s">
        <v>14</v>
      </c>
      <c r="J13" s="17" t="s">
        <v>30</v>
      </c>
      <c r="K13" s="14" t="str">
        <f t="shared" si="1"/>
        <v>Chiller faulty</v>
      </c>
      <c r="L13" s="15" t="s">
        <v>502</v>
      </c>
    </row>
    <row r="14" spans="1:12" s="15" customFormat="1" hidden="1" x14ac:dyDescent="0.35">
      <c r="A14" s="14" t="s">
        <v>32</v>
      </c>
      <c r="B14" s="14" t="s">
        <v>12</v>
      </c>
      <c r="C14" s="14" t="s">
        <v>29</v>
      </c>
      <c r="D14" s="14" t="s">
        <v>32</v>
      </c>
      <c r="E14" s="14" t="s">
        <v>14</v>
      </c>
      <c r="F14" s="14" t="s">
        <v>15</v>
      </c>
      <c r="G14" s="14" t="s">
        <v>16</v>
      </c>
      <c r="H14" s="14" t="s">
        <v>15</v>
      </c>
      <c r="I14" s="14" t="s">
        <v>14</v>
      </c>
      <c r="J14" s="17" t="s">
        <v>30</v>
      </c>
      <c r="K14" s="14" t="str">
        <f t="shared" si="1"/>
        <v>Cooling Towers faulty</v>
      </c>
      <c r="L14" s="15" t="s">
        <v>502</v>
      </c>
    </row>
    <row r="15" spans="1:12" s="15" customFormat="1" hidden="1" x14ac:dyDescent="0.35">
      <c r="A15" s="14" t="s">
        <v>33</v>
      </c>
      <c r="B15" s="14" t="s">
        <v>12</v>
      </c>
      <c r="C15" s="14" t="s">
        <v>29</v>
      </c>
      <c r="D15" s="14" t="s">
        <v>33</v>
      </c>
      <c r="E15" s="14" t="s">
        <v>14</v>
      </c>
      <c r="F15" s="14" t="s">
        <v>15</v>
      </c>
      <c r="G15" s="14" t="s">
        <v>16</v>
      </c>
      <c r="H15" s="14" t="s">
        <v>15</v>
      </c>
      <c r="I15" s="14" t="s">
        <v>14</v>
      </c>
      <c r="J15" s="17" t="s">
        <v>30</v>
      </c>
      <c r="K15" s="14" t="str">
        <f t="shared" si="1"/>
        <v>CT-Chemical Dosing Pump faulty</v>
      </c>
      <c r="L15" s="15" t="s">
        <v>502</v>
      </c>
    </row>
    <row r="16" spans="1:12" s="15" customFormat="1" hidden="1" x14ac:dyDescent="0.35">
      <c r="A16" s="14" t="s">
        <v>34</v>
      </c>
      <c r="B16" s="14" t="s">
        <v>12</v>
      </c>
      <c r="C16" s="14" t="s">
        <v>29</v>
      </c>
      <c r="D16" s="14" t="s">
        <v>34</v>
      </c>
      <c r="E16" s="14" t="s">
        <v>14</v>
      </c>
      <c r="F16" s="14" t="s">
        <v>15</v>
      </c>
      <c r="G16" s="14" t="s">
        <v>16</v>
      </c>
      <c r="H16" s="14" t="s">
        <v>15</v>
      </c>
      <c r="I16" s="14" t="s">
        <v>14</v>
      </c>
      <c r="J16" s="17" t="s">
        <v>30</v>
      </c>
      <c r="K16" s="14" t="str">
        <f t="shared" si="1"/>
        <v>Electrical Panel/BAS faulty</v>
      </c>
      <c r="L16" s="15" t="s">
        <v>502</v>
      </c>
    </row>
    <row r="17" spans="1:12" s="15" customFormat="1" x14ac:dyDescent="0.35">
      <c r="A17" s="14" t="s">
        <v>35</v>
      </c>
      <c r="B17" s="14" t="s">
        <v>12</v>
      </c>
      <c r="C17" s="14" t="s">
        <v>29</v>
      </c>
      <c r="D17" s="19" t="s">
        <v>36</v>
      </c>
      <c r="E17" s="14" t="s">
        <v>14</v>
      </c>
      <c r="F17" s="14" t="s">
        <v>15</v>
      </c>
      <c r="G17" s="14" t="s">
        <v>16</v>
      </c>
      <c r="H17" s="14" t="s">
        <v>15</v>
      </c>
      <c r="I17" s="14" t="s">
        <v>14</v>
      </c>
      <c r="J17" s="17" t="s">
        <v>30</v>
      </c>
      <c r="K17" s="14" t="str">
        <f t="shared" si="1"/>
        <v>Other Chiller Issues</v>
      </c>
      <c r="L17" s="15" t="s">
        <v>501</v>
      </c>
    </row>
    <row r="18" spans="1:12" s="15" customFormat="1" hidden="1" x14ac:dyDescent="0.35">
      <c r="A18" s="14" t="s">
        <v>37</v>
      </c>
      <c r="B18" s="14" t="s">
        <v>12</v>
      </c>
      <c r="C18" s="14" t="s">
        <v>29</v>
      </c>
      <c r="D18" s="14" t="s">
        <v>37</v>
      </c>
      <c r="E18" s="14" t="s">
        <v>14</v>
      </c>
      <c r="F18" s="14" t="s">
        <v>15</v>
      </c>
      <c r="G18" s="14" t="s">
        <v>16</v>
      </c>
      <c r="H18" s="14" t="s">
        <v>15</v>
      </c>
      <c r="I18" s="14" t="s">
        <v>14</v>
      </c>
      <c r="J18" s="17" t="s">
        <v>30</v>
      </c>
      <c r="K18" s="14" t="str">
        <f t="shared" si="1"/>
        <v>Piping leakage/condensation</v>
      </c>
      <c r="L18" s="15" t="s">
        <v>502</v>
      </c>
    </row>
    <row r="19" spans="1:12" s="15" customFormat="1" x14ac:dyDescent="0.35">
      <c r="A19" s="14" t="s">
        <v>46</v>
      </c>
      <c r="B19" s="14" t="s">
        <v>41</v>
      </c>
      <c r="C19" s="14" t="s">
        <v>42</v>
      </c>
      <c r="D19" s="19" t="s">
        <v>47</v>
      </c>
      <c r="E19" s="14" t="s">
        <v>14</v>
      </c>
      <c r="F19" s="14" t="s">
        <v>15</v>
      </c>
      <c r="G19" s="14" t="s">
        <v>16</v>
      </c>
      <c r="H19" s="14" t="s">
        <v>15</v>
      </c>
      <c r="I19" s="14" t="s">
        <v>14</v>
      </c>
      <c r="J19" s="14" t="s">
        <v>44</v>
      </c>
      <c r="K19" s="16" t="s">
        <v>48</v>
      </c>
      <c r="L19" s="15" t="s">
        <v>501</v>
      </c>
    </row>
    <row r="20" spans="1:12" s="15" customFormat="1" hidden="1" x14ac:dyDescent="0.35">
      <c r="A20" s="14" t="s">
        <v>40</v>
      </c>
      <c r="B20" s="14" t="s">
        <v>41</v>
      </c>
      <c r="C20" s="14" t="s">
        <v>42</v>
      </c>
      <c r="D20" s="14" t="s">
        <v>43</v>
      </c>
      <c r="E20" s="14" t="s">
        <v>14</v>
      </c>
      <c r="F20" s="14" t="s">
        <v>15</v>
      </c>
      <c r="G20" s="14" t="s">
        <v>16</v>
      </c>
      <c r="H20" s="14" t="s">
        <v>14</v>
      </c>
      <c r="I20" s="14" t="s">
        <v>14</v>
      </c>
      <c r="J20" s="14" t="s">
        <v>44</v>
      </c>
      <c r="K20" s="16" t="s">
        <v>45</v>
      </c>
      <c r="L20" s="15" t="s">
        <v>502</v>
      </c>
    </row>
    <row r="21" spans="1:12" s="15" customFormat="1" hidden="1" x14ac:dyDescent="0.35">
      <c r="A21" s="14" t="s">
        <v>49</v>
      </c>
      <c r="B21" s="14" t="s">
        <v>41</v>
      </c>
      <c r="C21" s="14" t="s">
        <v>42</v>
      </c>
      <c r="D21" s="14" t="s">
        <v>494</v>
      </c>
      <c r="E21" s="14" t="s">
        <v>14</v>
      </c>
      <c r="F21" s="14" t="s">
        <v>15</v>
      </c>
      <c r="G21" s="14" t="s">
        <v>16</v>
      </c>
      <c r="H21" s="14" t="s">
        <v>14</v>
      </c>
      <c r="I21" s="14" t="s">
        <v>14</v>
      </c>
      <c r="J21" s="14" t="s">
        <v>44</v>
      </c>
      <c r="K21" s="16" t="s">
        <v>50</v>
      </c>
      <c r="L21" s="15" t="s">
        <v>502</v>
      </c>
    </row>
    <row r="22" spans="1:12" s="15" customFormat="1" hidden="1" x14ac:dyDescent="0.35">
      <c r="A22" s="14" t="s">
        <v>51</v>
      </c>
      <c r="B22" s="14" t="s">
        <v>41</v>
      </c>
      <c r="C22" s="14" t="s">
        <v>42</v>
      </c>
      <c r="D22" s="14" t="s">
        <v>493</v>
      </c>
      <c r="E22" s="14" t="s">
        <v>14</v>
      </c>
      <c r="F22" s="14" t="s">
        <v>15</v>
      </c>
      <c r="G22" s="14" t="s">
        <v>16</v>
      </c>
      <c r="H22" s="14" t="s">
        <v>14</v>
      </c>
      <c r="I22" s="14" t="s">
        <v>14</v>
      </c>
      <c r="J22" s="14" t="s">
        <v>44</v>
      </c>
      <c r="K22" s="14" t="str">
        <f>D22</f>
        <v>Ceiling or wall paint damaged</v>
      </c>
      <c r="L22" s="15" t="s">
        <v>502</v>
      </c>
    </row>
    <row r="23" spans="1:12" s="15" customFormat="1" hidden="1" x14ac:dyDescent="0.35">
      <c r="A23" s="14" t="s">
        <v>52</v>
      </c>
      <c r="B23" s="14" t="s">
        <v>41</v>
      </c>
      <c r="C23" s="14" t="s">
        <v>42</v>
      </c>
      <c r="D23" s="14" t="s">
        <v>52</v>
      </c>
      <c r="E23" s="14" t="s">
        <v>14</v>
      </c>
      <c r="F23" s="14" t="s">
        <v>15</v>
      </c>
      <c r="G23" s="14" t="s">
        <v>16</v>
      </c>
      <c r="H23" s="14" t="s">
        <v>14</v>
      </c>
      <c r="I23" s="14" t="s">
        <v>14</v>
      </c>
      <c r="J23" s="14" t="s">
        <v>44</v>
      </c>
      <c r="K23" s="14" t="str">
        <f>D23</f>
        <v>Door cannot open/close properly</v>
      </c>
      <c r="L23" s="15" t="s">
        <v>502</v>
      </c>
    </row>
    <row r="24" spans="1:12" s="15" customFormat="1" hidden="1" x14ac:dyDescent="0.35">
      <c r="A24" s="14" t="s">
        <v>53</v>
      </c>
      <c r="B24" s="14" t="s">
        <v>41</v>
      </c>
      <c r="C24" s="14" t="s">
        <v>42</v>
      </c>
      <c r="D24" s="14" t="s">
        <v>53</v>
      </c>
      <c r="E24" s="14" t="s">
        <v>14</v>
      </c>
      <c r="F24" s="14" t="s">
        <v>15</v>
      </c>
      <c r="G24" s="14" t="s">
        <v>16</v>
      </c>
      <c r="H24" s="14" t="s">
        <v>14</v>
      </c>
      <c r="I24" s="14" t="s">
        <v>14</v>
      </c>
      <c r="J24" s="14" t="s">
        <v>44</v>
      </c>
      <c r="K24" s="14" t="str">
        <f>D24</f>
        <v>Drain choke/cover missing</v>
      </c>
      <c r="L24" s="15" t="s">
        <v>502</v>
      </c>
    </row>
    <row r="25" spans="1:12" s="15" customFormat="1" hidden="1" x14ac:dyDescent="0.35">
      <c r="A25" s="14" t="s">
        <v>54</v>
      </c>
      <c r="B25" s="14" t="s">
        <v>41</v>
      </c>
      <c r="C25" s="14" t="s">
        <v>42</v>
      </c>
      <c r="D25" s="14" t="s">
        <v>54</v>
      </c>
      <c r="E25" s="14" t="s">
        <v>14</v>
      </c>
      <c r="F25" s="14" t="s">
        <v>15</v>
      </c>
      <c r="G25" s="14" t="s">
        <v>16</v>
      </c>
      <c r="H25" s="14" t="s">
        <v>14</v>
      </c>
      <c r="I25" s="14" t="s">
        <v>14</v>
      </c>
      <c r="J25" s="14" t="s">
        <v>44</v>
      </c>
      <c r="K25" s="16" t="s">
        <v>55</v>
      </c>
      <c r="L25" s="15" t="s">
        <v>502</v>
      </c>
    </row>
    <row r="26" spans="1:12" s="15" customFormat="1" hidden="1" x14ac:dyDescent="0.35">
      <c r="A26" s="14" t="s">
        <v>56</v>
      </c>
      <c r="B26" s="14" t="s">
        <v>41</v>
      </c>
      <c r="C26" s="14" t="s">
        <v>42</v>
      </c>
      <c r="D26" s="14" t="s">
        <v>56</v>
      </c>
      <c r="E26" s="14" t="s">
        <v>14</v>
      </c>
      <c r="F26" s="14" t="s">
        <v>15</v>
      </c>
      <c r="G26" s="14" t="s">
        <v>16</v>
      </c>
      <c r="H26" s="14" t="s">
        <v>14</v>
      </c>
      <c r="I26" s="14" t="s">
        <v>14</v>
      </c>
      <c r="J26" s="14" t="s">
        <v>44</v>
      </c>
      <c r="K26" s="16" t="s">
        <v>57</v>
      </c>
      <c r="L26" s="15" t="s">
        <v>502</v>
      </c>
    </row>
    <row r="27" spans="1:12" s="15" customFormat="1" hidden="1" x14ac:dyDescent="0.35">
      <c r="A27" s="14" t="s">
        <v>58</v>
      </c>
      <c r="B27" s="14" t="s">
        <v>41</v>
      </c>
      <c r="C27" s="14" t="s">
        <v>42</v>
      </c>
      <c r="D27" s="14" t="s">
        <v>58</v>
      </c>
      <c r="E27" s="14" t="s">
        <v>14</v>
      </c>
      <c r="F27" s="14" t="s">
        <v>15</v>
      </c>
      <c r="G27" s="14" t="s">
        <v>16</v>
      </c>
      <c r="H27" s="14" t="s">
        <v>14</v>
      </c>
      <c r="I27" s="14" t="s">
        <v>14</v>
      </c>
      <c r="J27" s="14" t="s">
        <v>44</v>
      </c>
      <c r="K27" s="16" t="s">
        <v>59</v>
      </c>
      <c r="L27" s="15" t="s">
        <v>502</v>
      </c>
    </row>
    <row r="28" spans="1:12" s="15" customFormat="1" hidden="1" x14ac:dyDescent="0.35">
      <c r="A28" s="14" t="s">
        <v>60</v>
      </c>
      <c r="B28" s="14" t="s">
        <v>41</v>
      </c>
      <c r="C28" s="14" t="s">
        <v>42</v>
      </c>
      <c r="D28" s="14" t="s">
        <v>60</v>
      </c>
      <c r="E28" s="14" t="s">
        <v>14</v>
      </c>
      <c r="F28" s="14" t="s">
        <v>15</v>
      </c>
      <c r="G28" s="14" t="s">
        <v>16</v>
      </c>
      <c r="H28" s="14" t="s">
        <v>14</v>
      </c>
      <c r="I28" s="14" t="s">
        <v>14</v>
      </c>
      <c r="J28" s="14" t="s">
        <v>44</v>
      </c>
      <c r="K28" s="16" t="s">
        <v>61</v>
      </c>
      <c r="L28" s="15" t="s">
        <v>502</v>
      </c>
    </row>
    <row r="29" spans="1:12" s="15" customFormat="1" hidden="1" x14ac:dyDescent="0.35">
      <c r="A29" s="14" t="s">
        <v>62</v>
      </c>
      <c r="B29" s="14" t="s">
        <v>41</v>
      </c>
      <c r="C29" s="14" t="s">
        <v>42</v>
      </c>
      <c r="D29" s="14" t="s">
        <v>63</v>
      </c>
      <c r="E29" s="14" t="s">
        <v>14</v>
      </c>
      <c r="F29" s="14" t="s">
        <v>15</v>
      </c>
      <c r="G29" s="14" t="s">
        <v>16</v>
      </c>
      <c r="H29" s="14" t="s">
        <v>14</v>
      </c>
      <c r="I29" s="14" t="s">
        <v>14</v>
      </c>
      <c r="J29" s="14" t="s">
        <v>44</v>
      </c>
      <c r="K29" s="16" t="s">
        <v>64</v>
      </c>
      <c r="L29" s="15" t="s">
        <v>502</v>
      </c>
    </row>
    <row r="30" spans="1:12" s="15" customFormat="1" x14ac:dyDescent="0.35">
      <c r="A30" s="14" t="s">
        <v>65</v>
      </c>
      <c r="B30" s="14" t="s">
        <v>41</v>
      </c>
      <c r="C30" s="14" t="s">
        <v>42</v>
      </c>
      <c r="D30" s="19" t="s">
        <v>66</v>
      </c>
      <c r="E30" s="14" t="s">
        <v>14</v>
      </c>
      <c r="F30" s="14" t="s">
        <v>15</v>
      </c>
      <c r="G30" s="14" t="s">
        <v>16</v>
      </c>
      <c r="H30" s="14" t="s">
        <v>14</v>
      </c>
      <c r="I30" s="14" t="s">
        <v>14</v>
      </c>
      <c r="J30" s="14" t="s">
        <v>44</v>
      </c>
      <c r="K30" s="16" t="s">
        <v>67</v>
      </c>
      <c r="L30" s="15" t="s">
        <v>501</v>
      </c>
    </row>
    <row r="31" spans="1:12" s="15" customFormat="1" hidden="1" x14ac:dyDescent="0.35">
      <c r="A31" s="14" t="s">
        <v>68</v>
      </c>
      <c r="B31" s="14" t="s">
        <v>41</v>
      </c>
      <c r="C31" s="14" t="s">
        <v>42</v>
      </c>
      <c r="D31" s="14" t="s">
        <v>68</v>
      </c>
      <c r="E31" s="14" t="s">
        <v>14</v>
      </c>
      <c r="F31" s="14" t="s">
        <v>15</v>
      </c>
      <c r="G31" s="14" t="s">
        <v>16</v>
      </c>
      <c r="H31" s="14" t="s">
        <v>14</v>
      </c>
      <c r="I31" s="14" t="s">
        <v>14</v>
      </c>
      <c r="J31" s="14" t="s">
        <v>44</v>
      </c>
      <c r="K31" s="16" t="s">
        <v>69</v>
      </c>
      <c r="L31" s="15" t="s">
        <v>502</v>
      </c>
    </row>
    <row r="32" spans="1:12" s="15" customFormat="1" hidden="1" x14ac:dyDescent="0.35">
      <c r="A32" s="14" t="s">
        <v>116</v>
      </c>
      <c r="B32" s="14" t="s">
        <v>117</v>
      </c>
      <c r="C32" s="14" t="s">
        <v>118</v>
      </c>
      <c r="D32" s="14" t="s">
        <v>119</v>
      </c>
      <c r="E32" s="14" t="s">
        <v>14</v>
      </c>
      <c r="F32" s="14" t="s">
        <v>15</v>
      </c>
      <c r="G32" s="14" t="s">
        <v>16</v>
      </c>
      <c r="H32" s="14" t="s">
        <v>15</v>
      </c>
      <c r="I32" s="14" t="s">
        <v>14</v>
      </c>
      <c r="J32" s="17" t="s">
        <v>30</v>
      </c>
      <c r="K32" s="14" t="str">
        <f t="shared" ref="K32:K40" si="2">D32</f>
        <v>Open Space faulty hanging mobile</v>
      </c>
      <c r="L32" s="15" t="s">
        <v>502</v>
      </c>
    </row>
    <row r="33" spans="1:12" s="15" customFormat="1" hidden="1" x14ac:dyDescent="0.35">
      <c r="A33" s="14" t="s">
        <v>120</v>
      </c>
      <c r="B33" s="14" t="s">
        <v>117</v>
      </c>
      <c r="C33" s="14" t="s">
        <v>118</v>
      </c>
      <c r="D33" s="14" t="s">
        <v>121</v>
      </c>
      <c r="E33" s="14" t="s">
        <v>14</v>
      </c>
      <c r="F33" s="14" t="s">
        <v>15</v>
      </c>
      <c r="G33" s="14" t="s">
        <v>16</v>
      </c>
      <c r="H33" s="14" t="s">
        <v>15</v>
      </c>
      <c r="I33" s="14" t="s">
        <v>14</v>
      </c>
      <c r="J33" s="17" t="s">
        <v>30</v>
      </c>
      <c r="K33" s="14" t="str">
        <f t="shared" si="2"/>
        <v>Open Space socket/lighting faulty</v>
      </c>
      <c r="L33" s="15" t="s">
        <v>502</v>
      </c>
    </row>
    <row r="34" spans="1:12" s="15" customFormat="1" hidden="1" x14ac:dyDescent="0.35">
      <c r="A34" s="14" t="s">
        <v>122</v>
      </c>
      <c r="B34" s="14" t="s">
        <v>117</v>
      </c>
      <c r="C34" s="14" t="s">
        <v>118</v>
      </c>
      <c r="D34" s="14" t="s">
        <v>123</v>
      </c>
      <c r="E34" s="14" t="s">
        <v>14</v>
      </c>
      <c r="F34" s="14" t="s">
        <v>15</v>
      </c>
      <c r="G34" s="14" t="s">
        <v>16</v>
      </c>
      <c r="H34" s="14" t="s">
        <v>15</v>
      </c>
      <c r="I34" s="14" t="s">
        <v>14</v>
      </c>
      <c r="J34" s="17" t="s">
        <v>30</v>
      </c>
      <c r="K34" s="14" t="str">
        <f t="shared" si="2"/>
        <v>Open Space stain ceiling/dirty wall/floor</v>
      </c>
      <c r="L34" s="15" t="s">
        <v>502</v>
      </c>
    </row>
    <row r="35" spans="1:12" s="15" customFormat="1" hidden="1" x14ac:dyDescent="0.35">
      <c r="A35" s="14" t="s">
        <v>124</v>
      </c>
      <c r="B35" s="14" t="s">
        <v>117</v>
      </c>
      <c r="C35" s="14" t="s">
        <v>118</v>
      </c>
      <c r="D35" s="14" t="s">
        <v>125</v>
      </c>
      <c r="E35" s="14" t="s">
        <v>14</v>
      </c>
      <c r="F35" s="14" t="s">
        <v>15</v>
      </c>
      <c r="G35" s="14" t="s">
        <v>16</v>
      </c>
      <c r="H35" s="14" t="s">
        <v>15</v>
      </c>
      <c r="I35" s="14" t="s">
        <v>14</v>
      </c>
      <c r="J35" s="17" t="s">
        <v>30</v>
      </c>
      <c r="K35" s="14" t="str">
        <f t="shared" si="2"/>
        <v>Open Space table/chair/equipment/signboard missing or damaged</v>
      </c>
      <c r="L35" s="15" t="s">
        <v>502</v>
      </c>
    </row>
    <row r="36" spans="1:12" s="15" customFormat="1" hidden="1" x14ac:dyDescent="0.35">
      <c r="A36" s="14" t="s">
        <v>126</v>
      </c>
      <c r="B36" s="14" t="s">
        <v>117</v>
      </c>
      <c r="C36" s="14" t="s">
        <v>118</v>
      </c>
      <c r="D36" s="14" t="s">
        <v>127</v>
      </c>
      <c r="E36" s="14" t="s">
        <v>14</v>
      </c>
      <c r="F36" s="14" t="s">
        <v>15</v>
      </c>
      <c r="G36" s="14" t="s">
        <v>16</v>
      </c>
      <c r="H36" s="14" t="s">
        <v>15</v>
      </c>
      <c r="I36" s="14" t="s">
        <v>14</v>
      </c>
      <c r="J36" s="17" t="s">
        <v>30</v>
      </c>
      <c r="K36" s="14" t="str">
        <f t="shared" si="2"/>
        <v>Open Space TV/screen/aircon/fan faulty</v>
      </c>
      <c r="L36" s="15" t="s">
        <v>502</v>
      </c>
    </row>
    <row r="37" spans="1:12" s="15" customFormat="1" hidden="1" x14ac:dyDescent="0.35">
      <c r="A37" s="14" t="s">
        <v>128</v>
      </c>
      <c r="B37" s="14" t="s">
        <v>117</v>
      </c>
      <c r="C37" s="14" t="s">
        <v>118</v>
      </c>
      <c r="D37" s="14" t="s">
        <v>129</v>
      </c>
      <c r="E37" s="14" t="s">
        <v>14</v>
      </c>
      <c r="F37" s="14" t="s">
        <v>15</v>
      </c>
      <c r="G37" s="14" t="s">
        <v>16</v>
      </c>
      <c r="H37" s="14" t="s">
        <v>15</v>
      </c>
      <c r="I37" s="14" t="s">
        <v>14</v>
      </c>
      <c r="J37" s="17" t="s">
        <v>30</v>
      </c>
      <c r="K37" s="14" t="str">
        <f t="shared" si="2"/>
        <v>Other atrium space/event space issues</v>
      </c>
      <c r="L37" s="15" t="s">
        <v>502</v>
      </c>
    </row>
    <row r="38" spans="1:12" s="15" customFormat="1" hidden="1" x14ac:dyDescent="0.35">
      <c r="A38" s="14" t="s">
        <v>180</v>
      </c>
      <c r="B38" s="14" t="s">
        <v>117</v>
      </c>
      <c r="C38" s="14" t="s">
        <v>181</v>
      </c>
      <c r="D38" s="14" t="s">
        <v>180</v>
      </c>
      <c r="E38" s="14" t="s">
        <v>14</v>
      </c>
      <c r="F38" s="14" t="s">
        <v>15</v>
      </c>
      <c r="G38" s="14" t="s">
        <v>16</v>
      </c>
      <c r="H38" s="14" t="s">
        <v>15</v>
      </c>
      <c r="I38" s="14" t="s">
        <v>14</v>
      </c>
      <c r="J38" s="17" t="s">
        <v>30</v>
      </c>
      <c r="K38" s="14" t="str">
        <f t="shared" si="2"/>
        <v>Filtration/sumersible pumps faulty/damaged</v>
      </c>
      <c r="L38" s="15" t="s">
        <v>502</v>
      </c>
    </row>
    <row r="39" spans="1:12" s="15" customFormat="1" hidden="1" x14ac:dyDescent="0.35">
      <c r="A39" s="14" t="s">
        <v>211</v>
      </c>
      <c r="B39" s="14" t="s">
        <v>212</v>
      </c>
      <c r="C39" s="14" t="s">
        <v>213</v>
      </c>
      <c r="D39" s="14" t="s">
        <v>214</v>
      </c>
      <c r="E39" s="14" t="s">
        <v>14</v>
      </c>
      <c r="F39" s="14" t="s">
        <v>15</v>
      </c>
      <c r="G39" s="14" t="s">
        <v>16</v>
      </c>
      <c r="H39" s="14" t="s">
        <v>14</v>
      </c>
      <c r="I39" s="14" t="s">
        <v>14</v>
      </c>
      <c r="J39" s="17" t="s">
        <v>215</v>
      </c>
      <c r="K39" s="14" t="str">
        <f t="shared" si="2"/>
        <v>Algae/bald/long turf area</v>
      </c>
      <c r="L39" s="15" t="s">
        <v>502</v>
      </c>
    </row>
    <row r="40" spans="1:12" s="15" customFormat="1" x14ac:dyDescent="0.35">
      <c r="A40" s="14" t="s">
        <v>74</v>
      </c>
      <c r="B40" s="14" t="s">
        <v>41</v>
      </c>
      <c r="C40" s="14" t="s">
        <v>75</v>
      </c>
      <c r="D40" s="19" t="s">
        <v>74</v>
      </c>
      <c r="E40" s="14" t="s">
        <v>14</v>
      </c>
      <c r="F40" s="14" t="s">
        <v>15</v>
      </c>
      <c r="G40" s="14" t="s">
        <v>16</v>
      </c>
      <c r="H40" s="14" t="s">
        <v>15</v>
      </c>
      <c r="I40" s="14" t="s">
        <v>14</v>
      </c>
      <c r="J40" s="14" t="s">
        <v>75</v>
      </c>
      <c r="K40" s="14" t="str">
        <f t="shared" si="2"/>
        <v>Barrier/Parking Guidance System/Socket/Light faulty</v>
      </c>
      <c r="L40" s="15" t="s">
        <v>501</v>
      </c>
    </row>
    <row r="41" spans="1:12" s="15" customFormat="1" x14ac:dyDescent="0.35">
      <c r="A41" s="14" t="s">
        <v>80</v>
      </c>
      <c r="B41" s="14" t="s">
        <v>41</v>
      </c>
      <c r="C41" s="14" t="s">
        <v>75</v>
      </c>
      <c r="D41" s="19" t="s">
        <v>81</v>
      </c>
      <c r="E41" s="14" t="s">
        <v>14</v>
      </c>
      <c r="F41" s="14" t="s">
        <v>15</v>
      </c>
      <c r="G41" s="14" t="s">
        <v>16</v>
      </c>
      <c r="H41" s="14" t="s">
        <v>14</v>
      </c>
      <c r="I41" s="14" t="s">
        <v>14</v>
      </c>
      <c r="J41" s="14" t="s">
        <v>75</v>
      </c>
      <c r="K41" s="16" t="s">
        <v>82</v>
      </c>
      <c r="L41" s="15" t="s">
        <v>501</v>
      </c>
    </row>
    <row r="42" spans="1:12" s="15" customFormat="1" hidden="1" x14ac:dyDescent="0.35">
      <c r="A42" s="14" t="s">
        <v>220</v>
      </c>
      <c r="B42" s="14" t="s">
        <v>212</v>
      </c>
      <c r="C42" s="14" t="s">
        <v>213</v>
      </c>
      <c r="D42" s="14" t="s">
        <v>220</v>
      </c>
      <c r="E42" s="14" t="s">
        <v>14</v>
      </c>
      <c r="F42" s="14" t="s">
        <v>15</v>
      </c>
      <c r="G42" s="14" t="s">
        <v>16</v>
      </c>
      <c r="H42" s="14" t="s">
        <v>14</v>
      </c>
      <c r="I42" s="14" t="s">
        <v>14</v>
      </c>
      <c r="J42" s="17" t="s">
        <v>215</v>
      </c>
      <c r="K42" s="14" t="str">
        <f>D42</f>
        <v>Overgrown plant/tree</v>
      </c>
      <c r="L42" s="15" t="s">
        <v>502</v>
      </c>
    </row>
    <row r="43" spans="1:12" s="15" customFormat="1" hidden="1" x14ac:dyDescent="0.35">
      <c r="A43" s="14" t="s">
        <v>221</v>
      </c>
      <c r="B43" s="14" t="s">
        <v>212</v>
      </c>
      <c r="C43" s="14" t="s">
        <v>213</v>
      </c>
      <c r="D43" s="14" t="s">
        <v>222</v>
      </c>
      <c r="E43" s="14" t="s">
        <v>14</v>
      </c>
      <c r="F43" s="14" t="s">
        <v>15</v>
      </c>
      <c r="G43" s="14" t="s">
        <v>16</v>
      </c>
      <c r="H43" s="14" t="s">
        <v>14</v>
      </c>
      <c r="I43" s="14" t="s">
        <v>14</v>
      </c>
      <c r="J43" s="17" t="s">
        <v>215</v>
      </c>
      <c r="K43" s="14" t="str">
        <f>D43</f>
        <v>Soil erosion/sunken soil level</v>
      </c>
      <c r="L43" s="15" t="s">
        <v>502</v>
      </c>
    </row>
    <row r="44" spans="1:12" s="15" customFormat="1" hidden="1" x14ac:dyDescent="0.35">
      <c r="A44" s="14" t="s">
        <v>223</v>
      </c>
      <c r="B44" s="14" t="s">
        <v>212</v>
      </c>
      <c r="C44" s="14" t="s">
        <v>213</v>
      </c>
      <c r="D44" s="14" t="s">
        <v>223</v>
      </c>
      <c r="E44" s="14" t="s">
        <v>14</v>
      </c>
      <c r="F44" s="14" t="s">
        <v>15</v>
      </c>
      <c r="G44" s="14" t="s">
        <v>16</v>
      </c>
      <c r="H44" s="14" t="s">
        <v>14</v>
      </c>
      <c r="I44" s="14" t="s">
        <v>14</v>
      </c>
      <c r="J44" s="17" t="s">
        <v>215</v>
      </c>
      <c r="K44" s="14" t="str">
        <f>D44</f>
        <v>Weeds</v>
      </c>
      <c r="L44" s="15" t="s">
        <v>502</v>
      </c>
    </row>
    <row r="45" spans="1:12" s="15" customFormat="1" hidden="1" x14ac:dyDescent="0.35">
      <c r="A45" s="14" t="s">
        <v>224</v>
      </c>
      <c r="B45" s="14" t="s">
        <v>212</v>
      </c>
      <c r="C45" s="14" t="s">
        <v>213</v>
      </c>
      <c r="D45" s="14" t="s">
        <v>224</v>
      </c>
      <c r="E45" s="14" t="s">
        <v>14</v>
      </c>
      <c r="F45" s="14" t="s">
        <v>15</v>
      </c>
      <c r="G45" s="14" t="s">
        <v>16</v>
      </c>
      <c r="H45" s="14" t="s">
        <v>14</v>
      </c>
      <c r="I45" s="14" t="s">
        <v>14</v>
      </c>
      <c r="J45" s="17" t="s">
        <v>215</v>
      </c>
      <c r="K45" s="16" t="s">
        <v>225</v>
      </c>
      <c r="L45" s="15" t="s">
        <v>502</v>
      </c>
    </row>
    <row r="46" spans="1:12" s="15" customFormat="1" x14ac:dyDescent="0.35">
      <c r="A46" s="14" t="s">
        <v>89</v>
      </c>
      <c r="B46" s="14" t="s">
        <v>41</v>
      </c>
      <c r="C46" s="14" t="s">
        <v>87</v>
      </c>
      <c r="D46" s="19" t="s">
        <v>90</v>
      </c>
      <c r="E46" s="14" t="s">
        <v>14</v>
      </c>
      <c r="F46" s="14" t="s">
        <v>15</v>
      </c>
      <c r="G46" s="14" t="s">
        <v>16</v>
      </c>
      <c r="H46" s="14" t="s">
        <v>14</v>
      </c>
      <c r="I46" s="14" t="s">
        <v>14</v>
      </c>
      <c r="J46" s="17" t="s">
        <v>30</v>
      </c>
      <c r="K46" s="14" t="str">
        <f>D46</f>
        <v>Common Area Dirty/Litter/Stain</v>
      </c>
      <c r="L46" s="15" t="s">
        <v>501</v>
      </c>
    </row>
    <row r="47" spans="1:12" s="15" customFormat="1" hidden="1" x14ac:dyDescent="0.35">
      <c r="A47" s="14" t="s">
        <v>231</v>
      </c>
      <c r="B47" s="14" t="s">
        <v>227</v>
      </c>
      <c r="C47" s="14" t="s">
        <v>228</v>
      </c>
      <c r="D47" s="14" t="s">
        <v>232</v>
      </c>
      <c r="E47" s="14" t="s">
        <v>14</v>
      </c>
      <c r="F47" s="14" t="s">
        <v>15</v>
      </c>
      <c r="G47" s="14" t="s">
        <v>16</v>
      </c>
      <c r="H47" s="14" t="s">
        <v>14</v>
      </c>
      <c r="I47" s="14" t="s">
        <v>14</v>
      </c>
      <c r="J47" s="18" t="s">
        <v>230</v>
      </c>
      <c r="K47" s="16" t="s">
        <v>233</v>
      </c>
      <c r="L47" s="15" t="s">
        <v>502</v>
      </c>
    </row>
    <row r="48" spans="1:12" s="15" customFormat="1" x14ac:dyDescent="0.35">
      <c r="A48" s="14" t="s">
        <v>93</v>
      </c>
      <c r="B48" s="14" t="s">
        <v>41</v>
      </c>
      <c r="C48" s="14" t="s">
        <v>87</v>
      </c>
      <c r="D48" s="19" t="s">
        <v>94</v>
      </c>
      <c r="E48" s="14" t="s">
        <v>14</v>
      </c>
      <c r="F48" s="14" t="s">
        <v>15</v>
      </c>
      <c r="G48" s="14" t="s">
        <v>16</v>
      </c>
      <c r="H48" s="14" t="s">
        <v>14</v>
      </c>
      <c r="I48" s="14" t="s">
        <v>14</v>
      </c>
      <c r="J48" s="17" t="s">
        <v>30</v>
      </c>
      <c r="K48" s="14" t="str">
        <f>D48</f>
        <v>Other Common Areas Issues</v>
      </c>
      <c r="L48" s="15" t="s">
        <v>501</v>
      </c>
    </row>
    <row r="49" spans="1:12" s="15" customFormat="1" hidden="1" x14ac:dyDescent="0.35">
      <c r="A49" s="14" t="s">
        <v>240</v>
      </c>
      <c r="B49" s="14" t="s">
        <v>227</v>
      </c>
      <c r="C49" s="14" t="s">
        <v>238</v>
      </c>
      <c r="D49" s="14" t="s">
        <v>241</v>
      </c>
      <c r="E49" s="14" t="s">
        <v>14</v>
      </c>
      <c r="F49" s="14" t="s">
        <v>15</v>
      </c>
      <c r="G49" s="14" t="s">
        <v>16</v>
      </c>
      <c r="H49" s="14" t="s">
        <v>15</v>
      </c>
      <c r="I49" s="14" t="s">
        <v>14</v>
      </c>
      <c r="J49" s="18" t="s">
        <v>230</v>
      </c>
      <c r="K49" s="14" t="str">
        <f>D49</f>
        <v>Lamp post faulty</v>
      </c>
      <c r="L49" s="15" t="s">
        <v>502</v>
      </c>
    </row>
    <row r="50" spans="1:12" s="15" customFormat="1" hidden="1" x14ac:dyDescent="0.35">
      <c r="A50" s="14" t="s">
        <v>237</v>
      </c>
      <c r="B50" s="14" t="s">
        <v>227</v>
      </c>
      <c r="C50" s="14" t="s">
        <v>238</v>
      </c>
      <c r="D50" s="14" t="s">
        <v>237</v>
      </c>
      <c r="E50" s="14" t="s">
        <v>14</v>
      </c>
      <c r="F50" s="14" t="s">
        <v>15</v>
      </c>
      <c r="G50" s="14" t="s">
        <v>16</v>
      </c>
      <c r="H50" s="14" t="s">
        <v>14</v>
      </c>
      <c r="I50" s="14" t="s">
        <v>14</v>
      </c>
      <c r="J50" s="18" t="s">
        <v>230</v>
      </c>
      <c r="K50" s="16" t="s">
        <v>239</v>
      </c>
      <c r="L50" s="15" t="s">
        <v>502</v>
      </c>
    </row>
    <row r="51" spans="1:12" s="15" customFormat="1" hidden="1" x14ac:dyDescent="0.35">
      <c r="A51" s="14" t="s">
        <v>242</v>
      </c>
      <c r="B51" s="14" t="s">
        <v>227</v>
      </c>
      <c r="C51" s="14" t="s">
        <v>238</v>
      </c>
      <c r="D51" s="14" t="s">
        <v>242</v>
      </c>
      <c r="E51" s="14" t="s">
        <v>14</v>
      </c>
      <c r="F51" s="14" t="s">
        <v>15</v>
      </c>
      <c r="G51" s="14" t="s">
        <v>16</v>
      </c>
      <c r="H51" s="14" t="s">
        <v>14</v>
      </c>
      <c r="I51" s="14" t="s">
        <v>14</v>
      </c>
      <c r="J51" s="18" t="s">
        <v>230</v>
      </c>
      <c r="K51" s="16" t="s">
        <v>243</v>
      </c>
      <c r="L51" s="15" t="s">
        <v>502</v>
      </c>
    </row>
    <row r="52" spans="1:12" s="15" customFormat="1" x14ac:dyDescent="0.35">
      <c r="A52" s="14" t="s">
        <v>104</v>
      </c>
      <c r="B52" s="14" t="s">
        <v>41</v>
      </c>
      <c r="C52" s="14" t="s">
        <v>98</v>
      </c>
      <c r="D52" s="19" t="s">
        <v>105</v>
      </c>
      <c r="E52" s="14" t="s">
        <v>14</v>
      </c>
      <c r="F52" s="14" t="s">
        <v>15</v>
      </c>
      <c r="G52" s="14" t="s">
        <v>16</v>
      </c>
      <c r="H52" s="14" t="s">
        <v>15</v>
      </c>
      <c r="I52" s="14" t="s">
        <v>14</v>
      </c>
      <c r="J52" s="18" t="s">
        <v>99</v>
      </c>
      <c r="K52" s="14" t="str">
        <f t="shared" ref="K52:K65" si="3">D52</f>
        <v>Other Escalator/Travellator Issues</v>
      </c>
      <c r="L52" s="15" t="s">
        <v>501</v>
      </c>
    </row>
    <row r="53" spans="1:12" s="15" customFormat="1" hidden="1" x14ac:dyDescent="0.35">
      <c r="A53" s="14" t="s">
        <v>247</v>
      </c>
      <c r="B53" s="14" t="s">
        <v>227</v>
      </c>
      <c r="C53" s="14" t="s">
        <v>248</v>
      </c>
      <c r="D53" s="14" t="s">
        <v>247</v>
      </c>
      <c r="E53" s="14" t="s">
        <v>14</v>
      </c>
      <c r="F53" s="14" t="s">
        <v>15</v>
      </c>
      <c r="G53" s="14" t="s">
        <v>16</v>
      </c>
      <c r="H53" s="14" t="s">
        <v>15</v>
      </c>
      <c r="I53" s="14" t="s">
        <v>14</v>
      </c>
      <c r="J53" s="18" t="s">
        <v>230</v>
      </c>
      <c r="K53" s="14" t="str">
        <f t="shared" si="3"/>
        <v>BAS faulty - Chiller/FCC room</v>
      </c>
      <c r="L53" s="15" t="s">
        <v>502</v>
      </c>
    </row>
    <row r="54" spans="1:12" s="15" customFormat="1" x14ac:dyDescent="0.35">
      <c r="A54" s="14" t="s">
        <v>249</v>
      </c>
      <c r="B54" s="14" t="s">
        <v>227</v>
      </c>
      <c r="C54" s="14" t="s">
        <v>248</v>
      </c>
      <c r="D54" s="19" t="s">
        <v>250</v>
      </c>
      <c r="E54" s="14" t="s">
        <v>14</v>
      </c>
      <c r="F54" s="14" t="s">
        <v>15</v>
      </c>
      <c r="G54" s="14" t="s">
        <v>16</v>
      </c>
      <c r="H54" s="14" t="s">
        <v>15</v>
      </c>
      <c r="I54" s="14" t="s">
        <v>14</v>
      </c>
      <c r="J54" s="18" t="s">
        <v>230</v>
      </c>
      <c r="K54" s="14" t="str">
        <f t="shared" si="3"/>
        <v>DB connectors burnt</v>
      </c>
      <c r="L54" s="15" t="s">
        <v>501</v>
      </c>
    </row>
    <row r="55" spans="1:12" s="15" customFormat="1" x14ac:dyDescent="0.35">
      <c r="A55" s="14" t="s">
        <v>251</v>
      </c>
      <c r="B55" s="14" t="s">
        <v>227</v>
      </c>
      <c r="C55" s="14" t="s">
        <v>248</v>
      </c>
      <c r="D55" s="19" t="s">
        <v>251</v>
      </c>
      <c r="E55" s="14" t="s">
        <v>14</v>
      </c>
      <c r="F55" s="14" t="s">
        <v>15</v>
      </c>
      <c r="G55" s="14" t="s">
        <v>16</v>
      </c>
      <c r="H55" s="14" t="s">
        <v>15</v>
      </c>
      <c r="I55" s="14" t="s">
        <v>14</v>
      </c>
      <c r="J55" s="18" t="s">
        <v>230</v>
      </c>
      <c r="K55" s="14" t="str">
        <f t="shared" si="3"/>
        <v>Electrical isolators/sockets faulty</v>
      </c>
      <c r="L55" s="15" t="s">
        <v>501</v>
      </c>
    </row>
    <row r="56" spans="1:12" s="15" customFormat="1" hidden="1" x14ac:dyDescent="0.35">
      <c r="A56" s="14" t="s">
        <v>252</v>
      </c>
      <c r="B56" s="14" t="s">
        <v>227</v>
      </c>
      <c r="C56" s="14" t="s">
        <v>248</v>
      </c>
      <c r="D56" s="14" t="s">
        <v>253</v>
      </c>
      <c r="E56" s="14" t="s">
        <v>14</v>
      </c>
      <c r="F56" s="14" t="s">
        <v>15</v>
      </c>
      <c r="G56" s="14" t="s">
        <v>16</v>
      </c>
      <c r="H56" s="14" t="s">
        <v>15</v>
      </c>
      <c r="I56" s="14" t="s">
        <v>14</v>
      </c>
      <c r="J56" s="18" t="s">
        <v>230</v>
      </c>
      <c r="K56" s="14" t="str">
        <f t="shared" si="3"/>
        <v>Electrical riser DB trip</v>
      </c>
      <c r="L56" s="15" t="s">
        <v>502</v>
      </c>
    </row>
    <row r="57" spans="1:12" s="15" customFormat="1" hidden="1" x14ac:dyDescent="0.35">
      <c r="A57" s="14" t="s">
        <v>254</v>
      </c>
      <c r="B57" s="14" t="s">
        <v>227</v>
      </c>
      <c r="C57" s="14" t="s">
        <v>248</v>
      </c>
      <c r="D57" s="14" t="s">
        <v>255</v>
      </c>
      <c r="E57" s="14" t="s">
        <v>14</v>
      </c>
      <c r="F57" s="14" t="s">
        <v>15</v>
      </c>
      <c r="G57" s="14" t="s">
        <v>16</v>
      </c>
      <c r="H57" s="14" t="s">
        <v>15</v>
      </c>
      <c r="I57" s="14" t="s">
        <v>14</v>
      </c>
      <c r="J57" s="18" t="s">
        <v>230</v>
      </c>
      <c r="K57" s="14" t="str">
        <f t="shared" si="3"/>
        <v>Electrical timers faulty</v>
      </c>
      <c r="L57" s="15" t="s">
        <v>502</v>
      </c>
    </row>
    <row r="58" spans="1:12" s="15" customFormat="1" hidden="1" x14ac:dyDescent="0.35">
      <c r="A58" s="14" t="s">
        <v>256</v>
      </c>
      <c r="B58" s="14" t="s">
        <v>227</v>
      </c>
      <c r="C58" s="14" t="s">
        <v>248</v>
      </c>
      <c r="D58" s="14" t="s">
        <v>256</v>
      </c>
      <c r="E58" s="14" t="s">
        <v>14</v>
      </c>
      <c r="F58" s="14" t="s">
        <v>15</v>
      </c>
      <c r="G58" s="14" t="s">
        <v>16</v>
      </c>
      <c r="H58" s="14" t="s">
        <v>15</v>
      </c>
      <c r="I58" s="14" t="s">
        <v>14</v>
      </c>
      <c r="J58" s="18" t="s">
        <v>230</v>
      </c>
      <c r="K58" s="14" t="str">
        <f t="shared" si="3"/>
        <v>Generator set oil leakeage/faulty</v>
      </c>
      <c r="L58" s="15" t="s">
        <v>502</v>
      </c>
    </row>
    <row r="59" spans="1:12" s="15" customFormat="1" hidden="1" x14ac:dyDescent="0.35">
      <c r="A59" s="14" t="s">
        <v>257</v>
      </c>
      <c r="B59" s="14" t="s">
        <v>227</v>
      </c>
      <c r="C59" s="14" t="s">
        <v>248</v>
      </c>
      <c r="D59" s="14" t="s">
        <v>257</v>
      </c>
      <c r="E59" s="14" t="s">
        <v>14</v>
      </c>
      <c r="F59" s="14" t="s">
        <v>15</v>
      </c>
      <c r="G59" s="14" t="s">
        <v>16</v>
      </c>
      <c r="H59" s="14" t="s">
        <v>15</v>
      </c>
      <c r="I59" s="14" t="s">
        <v>14</v>
      </c>
      <c r="J59" s="18" t="s">
        <v>230</v>
      </c>
      <c r="K59" s="14" t="str">
        <f t="shared" si="3"/>
        <v>Lighting points faulty</v>
      </c>
      <c r="L59" s="15" t="s">
        <v>502</v>
      </c>
    </row>
    <row r="60" spans="1:12" s="15" customFormat="1" hidden="1" x14ac:dyDescent="0.35">
      <c r="A60" s="14" t="s">
        <v>258</v>
      </c>
      <c r="B60" s="14" t="s">
        <v>227</v>
      </c>
      <c r="C60" s="14" t="s">
        <v>248</v>
      </c>
      <c r="D60" s="14" t="s">
        <v>258</v>
      </c>
      <c r="E60" s="14" t="s">
        <v>14</v>
      </c>
      <c r="F60" s="14" t="s">
        <v>15</v>
      </c>
      <c r="G60" s="14" t="s">
        <v>16</v>
      </c>
      <c r="H60" s="14" t="s">
        <v>15</v>
      </c>
      <c r="I60" s="14" t="s">
        <v>14</v>
      </c>
      <c r="J60" s="18" t="s">
        <v>230</v>
      </c>
      <c r="K60" s="14" t="str">
        <f t="shared" si="3"/>
        <v>Lightning strip/rod damaged</v>
      </c>
      <c r="L60" s="15" t="s">
        <v>502</v>
      </c>
    </row>
    <row r="61" spans="1:12" s="15" customFormat="1" hidden="1" x14ac:dyDescent="0.35">
      <c r="A61" s="14" t="s">
        <v>259</v>
      </c>
      <c r="B61" s="14" t="s">
        <v>227</v>
      </c>
      <c r="C61" s="14" t="s">
        <v>248</v>
      </c>
      <c r="D61" s="14" t="s">
        <v>260</v>
      </c>
      <c r="E61" s="14" t="s">
        <v>14</v>
      </c>
      <c r="F61" s="14" t="s">
        <v>15</v>
      </c>
      <c r="G61" s="14" t="s">
        <v>16</v>
      </c>
      <c r="H61" s="14" t="s">
        <v>15</v>
      </c>
      <c r="I61" s="14" t="s">
        <v>14</v>
      </c>
      <c r="J61" s="18" t="s">
        <v>230</v>
      </c>
      <c r="K61" s="14" t="str">
        <f t="shared" si="3"/>
        <v>LT/HT switchroom trip</v>
      </c>
      <c r="L61" s="15" t="s">
        <v>502</v>
      </c>
    </row>
    <row r="62" spans="1:12" s="15" customFormat="1" hidden="1" x14ac:dyDescent="0.35">
      <c r="A62" s="14" t="s">
        <v>261</v>
      </c>
      <c r="B62" s="14" t="s">
        <v>227</v>
      </c>
      <c r="C62" s="14" t="s">
        <v>248</v>
      </c>
      <c r="D62" s="14" t="s">
        <v>261</v>
      </c>
      <c r="E62" s="14" t="s">
        <v>14</v>
      </c>
      <c r="F62" s="14" t="s">
        <v>15</v>
      </c>
      <c r="G62" s="14" t="s">
        <v>16</v>
      </c>
      <c r="H62" s="14" t="s">
        <v>15</v>
      </c>
      <c r="I62" s="14" t="s">
        <v>14</v>
      </c>
      <c r="J62" s="18" t="s">
        <v>230</v>
      </c>
      <c r="K62" s="14" t="str">
        <f t="shared" si="3"/>
        <v>MATV faulty</v>
      </c>
      <c r="L62" s="15" t="s">
        <v>502</v>
      </c>
    </row>
    <row r="63" spans="1:12" s="15" customFormat="1" hidden="1" x14ac:dyDescent="0.35">
      <c r="A63" s="14" t="s">
        <v>262</v>
      </c>
      <c r="B63" s="14" t="s">
        <v>227</v>
      </c>
      <c r="C63" s="14" t="s">
        <v>248</v>
      </c>
      <c r="D63" s="14" t="s">
        <v>262</v>
      </c>
      <c r="E63" s="14" t="s">
        <v>14</v>
      </c>
      <c r="F63" s="14" t="s">
        <v>15</v>
      </c>
      <c r="G63" s="14" t="s">
        <v>16</v>
      </c>
      <c r="H63" s="14" t="s">
        <v>15</v>
      </c>
      <c r="I63" s="14" t="s">
        <v>14</v>
      </c>
      <c r="J63" s="18" t="s">
        <v>230</v>
      </c>
      <c r="K63" s="14" t="str">
        <f t="shared" si="3"/>
        <v>MDF room trip</v>
      </c>
      <c r="L63" s="15" t="s">
        <v>502</v>
      </c>
    </row>
    <row r="64" spans="1:12" s="15" customFormat="1" x14ac:dyDescent="0.35">
      <c r="A64" s="14" t="s">
        <v>113</v>
      </c>
      <c r="B64" s="14" t="s">
        <v>41</v>
      </c>
      <c r="C64" s="14" t="s">
        <v>107</v>
      </c>
      <c r="D64" s="19" t="s">
        <v>113</v>
      </c>
      <c r="E64" s="14" t="s">
        <v>14</v>
      </c>
      <c r="F64" s="14" t="s">
        <v>15</v>
      </c>
      <c r="G64" s="14" t="s">
        <v>16</v>
      </c>
      <c r="H64" s="14" t="s">
        <v>15</v>
      </c>
      <c r="I64" s="14" t="s">
        <v>14</v>
      </c>
      <c r="J64" s="18" t="s">
        <v>99</v>
      </c>
      <c r="K64" s="14" t="str">
        <f t="shared" si="3"/>
        <v>Lift/Lobby light/Indicator/Button/Intercom/Lift sensor faulty</v>
      </c>
      <c r="L64" s="15" t="s">
        <v>501</v>
      </c>
    </row>
    <row r="65" spans="1:12" s="15" customFormat="1" hidden="1" x14ac:dyDescent="0.35">
      <c r="A65" s="14" t="s">
        <v>265</v>
      </c>
      <c r="B65" s="14" t="s">
        <v>227</v>
      </c>
      <c r="C65" s="14" t="s">
        <v>248</v>
      </c>
      <c r="D65" s="14" t="s">
        <v>265</v>
      </c>
      <c r="E65" s="14" t="s">
        <v>14</v>
      </c>
      <c r="F65" s="14" t="s">
        <v>15</v>
      </c>
      <c r="G65" s="14" t="s">
        <v>16</v>
      </c>
      <c r="H65" s="14" t="s">
        <v>15</v>
      </c>
      <c r="I65" s="14" t="s">
        <v>14</v>
      </c>
      <c r="J65" s="18" t="s">
        <v>230</v>
      </c>
      <c r="K65" s="14" t="str">
        <f t="shared" si="3"/>
        <v>TAS riser trip</v>
      </c>
      <c r="L65" s="15" t="s">
        <v>502</v>
      </c>
    </row>
    <row r="66" spans="1:12" s="15" customFormat="1" hidden="1" x14ac:dyDescent="0.35">
      <c r="A66" s="14" t="s">
        <v>266</v>
      </c>
      <c r="B66" s="14" t="s">
        <v>267</v>
      </c>
      <c r="C66" s="14" t="s">
        <v>268</v>
      </c>
      <c r="D66" s="14" t="s">
        <v>266</v>
      </c>
      <c r="E66" s="14" t="s">
        <v>14</v>
      </c>
      <c r="F66" s="14" t="s">
        <v>15</v>
      </c>
      <c r="G66" s="14" t="s">
        <v>16</v>
      </c>
      <c r="H66" s="14" t="s">
        <v>14</v>
      </c>
      <c r="I66" s="14" t="s">
        <v>14</v>
      </c>
      <c r="J66" s="14" t="s">
        <v>269</v>
      </c>
      <c r="K66" s="16" t="s">
        <v>270</v>
      </c>
      <c r="L66" s="15" t="s">
        <v>502</v>
      </c>
    </row>
    <row r="67" spans="1:12" s="15" customFormat="1" hidden="1" x14ac:dyDescent="0.35">
      <c r="A67" s="14" t="s">
        <v>271</v>
      </c>
      <c r="B67" s="14" t="s">
        <v>267</v>
      </c>
      <c r="C67" s="14" t="s">
        <v>268</v>
      </c>
      <c r="D67" s="14" t="s">
        <v>272</v>
      </c>
      <c r="E67" s="14" t="s">
        <v>14</v>
      </c>
      <c r="F67" s="14" t="s">
        <v>15</v>
      </c>
      <c r="G67" s="14" t="s">
        <v>16</v>
      </c>
      <c r="H67" s="14" t="s">
        <v>14</v>
      </c>
      <c r="I67" s="14" t="s">
        <v>14</v>
      </c>
      <c r="J67" s="14" t="s">
        <v>269</v>
      </c>
      <c r="K67" s="16" t="s">
        <v>273</v>
      </c>
      <c r="L67" s="15" t="s">
        <v>502</v>
      </c>
    </row>
    <row r="68" spans="1:12" s="15" customFormat="1" hidden="1" x14ac:dyDescent="0.35">
      <c r="A68" s="14" t="s">
        <v>274</v>
      </c>
      <c r="B68" s="14" t="s">
        <v>267</v>
      </c>
      <c r="C68" s="14" t="s">
        <v>268</v>
      </c>
      <c r="D68" s="14" t="s">
        <v>274</v>
      </c>
      <c r="E68" s="14" t="s">
        <v>14</v>
      </c>
      <c r="F68" s="14" t="s">
        <v>15</v>
      </c>
      <c r="G68" s="14" t="s">
        <v>16</v>
      </c>
      <c r="H68" s="14" t="s">
        <v>14</v>
      </c>
      <c r="I68" s="14" t="s">
        <v>14</v>
      </c>
      <c r="J68" s="14" t="s">
        <v>269</v>
      </c>
      <c r="K68" s="16" t="s">
        <v>275</v>
      </c>
      <c r="L68" s="15" t="s">
        <v>502</v>
      </c>
    </row>
    <row r="69" spans="1:12" s="15" customFormat="1" x14ac:dyDescent="0.35">
      <c r="A69" s="14" t="s">
        <v>108</v>
      </c>
      <c r="B69" s="14" t="s">
        <v>41</v>
      </c>
      <c r="C69" s="14" t="s">
        <v>107</v>
      </c>
      <c r="D69" s="19" t="s">
        <v>108</v>
      </c>
      <c r="E69" s="14" t="s">
        <v>14</v>
      </c>
      <c r="F69" s="14" t="s">
        <v>15</v>
      </c>
      <c r="G69" s="14" t="s">
        <v>16</v>
      </c>
      <c r="H69" s="14" t="s">
        <v>14</v>
      </c>
      <c r="I69" s="14" t="s">
        <v>14</v>
      </c>
      <c r="J69" s="18" t="s">
        <v>99</v>
      </c>
      <c r="K69" s="14" t="str">
        <f>D69</f>
        <v>Lift Door cannot close</v>
      </c>
      <c r="L69" s="15" t="s">
        <v>501</v>
      </c>
    </row>
    <row r="70" spans="1:12" s="15" customFormat="1" x14ac:dyDescent="0.35">
      <c r="A70" s="14" t="s">
        <v>114</v>
      </c>
      <c r="B70" s="14" t="s">
        <v>41</v>
      </c>
      <c r="C70" s="14" t="s">
        <v>107</v>
      </c>
      <c r="D70" s="19" t="s">
        <v>115</v>
      </c>
      <c r="E70" s="14" t="s">
        <v>14</v>
      </c>
      <c r="F70" s="14" t="s">
        <v>15</v>
      </c>
      <c r="G70" s="14" t="s">
        <v>16</v>
      </c>
      <c r="H70" s="14" t="s">
        <v>14</v>
      </c>
      <c r="I70" s="14" t="s">
        <v>14</v>
      </c>
      <c r="J70" s="18" t="s">
        <v>99</v>
      </c>
      <c r="K70" s="14" t="str">
        <f>D70</f>
        <v>Other Lift/Lobby Issues</v>
      </c>
      <c r="L70" s="15" t="s">
        <v>501</v>
      </c>
    </row>
    <row r="71" spans="1:12" s="15" customFormat="1" hidden="1" x14ac:dyDescent="0.35">
      <c r="A71" s="14" t="s">
        <v>281</v>
      </c>
      <c r="B71" s="14" t="s">
        <v>267</v>
      </c>
      <c r="C71" s="14" t="s">
        <v>277</v>
      </c>
      <c r="D71" s="14" t="s">
        <v>282</v>
      </c>
      <c r="E71" s="14" t="s">
        <v>14</v>
      </c>
      <c r="F71" s="14" t="s">
        <v>15</v>
      </c>
      <c r="G71" s="14" t="s">
        <v>16</v>
      </c>
      <c r="H71" s="14" t="s">
        <v>15</v>
      </c>
      <c r="I71" s="14" t="s">
        <v>14</v>
      </c>
      <c r="J71" s="14" t="s">
        <v>44</v>
      </c>
      <c r="K71" s="14" t="str">
        <f>D71</f>
        <v>Tenant/resident unit</v>
      </c>
      <c r="L71" s="15" t="s">
        <v>502</v>
      </c>
    </row>
    <row r="72" spans="1:12" s="15" customFormat="1" hidden="1" x14ac:dyDescent="0.35">
      <c r="A72" s="14" t="s">
        <v>283</v>
      </c>
      <c r="B72" s="14" t="s">
        <v>267</v>
      </c>
      <c r="C72" s="14" t="s">
        <v>284</v>
      </c>
      <c r="D72" s="14" t="s">
        <v>285</v>
      </c>
      <c r="E72" s="14" t="s">
        <v>14</v>
      </c>
      <c r="F72" s="14" t="s">
        <v>15</v>
      </c>
      <c r="G72" s="14" t="s">
        <v>16</v>
      </c>
      <c r="H72" s="14" t="s">
        <v>15</v>
      </c>
      <c r="I72" s="14" t="s">
        <v>14</v>
      </c>
      <c r="J72" s="14" t="s">
        <v>269</v>
      </c>
      <c r="K72" s="14" t="str">
        <f>D72</f>
        <v>Public feedback</v>
      </c>
      <c r="L72" s="15" t="s">
        <v>502</v>
      </c>
    </row>
    <row r="73" spans="1:12" s="15" customFormat="1" x14ac:dyDescent="0.35">
      <c r="A73" s="14" t="s">
        <v>139</v>
      </c>
      <c r="B73" s="14" t="s">
        <v>117</v>
      </c>
      <c r="C73" s="14" t="s">
        <v>131</v>
      </c>
      <c r="D73" s="19" t="s">
        <v>140</v>
      </c>
      <c r="E73" s="14" t="s">
        <v>14</v>
      </c>
      <c r="F73" s="14" t="s">
        <v>15</v>
      </c>
      <c r="G73" s="14" t="s">
        <v>16</v>
      </c>
      <c r="H73" s="14" t="s">
        <v>14</v>
      </c>
      <c r="I73" s="14" t="s">
        <v>14</v>
      </c>
      <c r="J73" s="17" t="s">
        <v>30</v>
      </c>
      <c r="K73" s="14" t="str">
        <f>D73</f>
        <v>Common room table/chair/equipment/signboard missing or damaged</v>
      </c>
      <c r="L73" s="15" t="s">
        <v>501</v>
      </c>
    </row>
    <row r="74" spans="1:12" s="15" customFormat="1" hidden="1" x14ac:dyDescent="0.35">
      <c r="A74" s="14" t="s">
        <v>286</v>
      </c>
      <c r="B74" s="14" t="s">
        <v>267</v>
      </c>
      <c r="C74" s="14" t="s">
        <v>284</v>
      </c>
      <c r="D74" s="14" t="s">
        <v>287</v>
      </c>
      <c r="E74" s="14" t="s">
        <v>14</v>
      </c>
      <c r="F74" s="14" t="s">
        <v>15</v>
      </c>
      <c r="G74" s="14" t="s">
        <v>16</v>
      </c>
      <c r="H74" s="14" t="s">
        <v>14</v>
      </c>
      <c r="I74" s="14" t="s">
        <v>14</v>
      </c>
      <c r="J74" s="14" t="s">
        <v>269</v>
      </c>
      <c r="K74" s="16" t="s">
        <v>288</v>
      </c>
      <c r="L74" s="15" t="s">
        <v>502</v>
      </c>
    </row>
    <row r="75" spans="1:12" s="15" customFormat="1" x14ac:dyDescent="0.35">
      <c r="A75" s="14" t="s">
        <v>141</v>
      </c>
      <c r="B75" s="14" t="s">
        <v>117</v>
      </c>
      <c r="C75" s="14" t="s">
        <v>131</v>
      </c>
      <c r="D75" s="19" t="s">
        <v>142</v>
      </c>
      <c r="E75" s="14" t="s">
        <v>14</v>
      </c>
      <c r="F75" s="14" t="s">
        <v>15</v>
      </c>
      <c r="G75" s="14" t="s">
        <v>16</v>
      </c>
      <c r="H75" s="14" t="s">
        <v>14</v>
      </c>
      <c r="I75" s="14" t="s">
        <v>14</v>
      </c>
      <c r="J75" s="17" t="s">
        <v>30</v>
      </c>
      <c r="K75" s="14" t="str">
        <f>D75</f>
        <v>Others auditorium/function/meeting room issues</v>
      </c>
      <c r="L75" s="15" t="s">
        <v>501</v>
      </c>
    </row>
    <row r="76" spans="1:12" s="15" customFormat="1" x14ac:dyDescent="0.35">
      <c r="A76" s="14" t="s">
        <v>143</v>
      </c>
      <c r="B76" s="14" t="s">
        <v>117</v>
      </c>
      <c r="C76" s="14" t="s">
        <v>144</v>
      </c>
      <c r="D76" s="19" t="s">
        <v>145</v>
      </c>
      <c r="E76" s="14" t="s">
        <v>14</v>
      </c>
      <c r="F76" s="14" t="s">
        <v>15</v>
      </c>
      <c r="G76" s="14" t="s">
        <v>16</v>
      </c>
      <c r="H76" s="14" t="s">
        <v>14</v>
      </c>
      <c r="I76" s="14" t="s">
        <v>14</v>
      </c>
      <c r="J76" s="17" t="s">
        <v>30</v>
      </c>
      <c r="K76" s="14" t="str">
        <f>D76</f>
        <v>BBQ Pit dirty/damaged</v>
      </c>
      <c r="L76" s="15" t="s">
        <v>501</v>
      </c>
    </row>
    <row r="77" spans="1:12" s="15" customFormat="1" hidden="1" x14ac:dyDescent="0.35">
      <c r="A77" s="14" t="s">
        <v>317</v>
      </c>
      <c r="B77" s="14" t="s">
        <v>267</v>
      </c>
      <c r="C77" s="14" t="s">
        <v>312</v>
      </c>
      <c r="D77" s="14" t="s">
        <v>317</v>
      </c>
      <c r="E77" s="14" t="s">
        <v>14</v>
      </c>
      <c r="F77" s="14" t="s">
        <v>15</v>
      </c>
      <c r="G77" s="14" t="s">
        <v>16</v>
      </c>
      <c r="H77" s="14" t="s">
        <v>14</v>
      </c>
      <c r="I77" s="14" t="s">
        <v>14</v>
      </c>
      <c r="J77" s="14" t="s">
        <v>269</v>
      </c>
      <c r="K77" s="16" t="s">
        <v>318</v>
      </c>
      <c r="L77" s="15" t="s">
        <v>502</v>
      </c>
    </row>
    <row r="78" spans="1:12" s="15" customFormat="1" hidden="1" x14ac:dyDescent="0.35">
      <c r="A78" s="14" t="s">
        <v>319</v>
      </c>
      <c r="B78" s="14" t="s">
        <v>267</v>
      </c>
      <c r="C78" s="14" t="s">
        <v>320</v>
      </c>
      <c r="D78" s="14" t="s">
        <v>321</v>
      </c>
      <c r="E78" s="14" t="s">
        <v>14</v>
      </c>
      <c r="F78" s="14" t="s">
        <v>15</v>
      </c>
      <c r="G78" s="14" t="s">
        <v>16</v>
      </c>
      <c r="H78" s="14" t="s">
        <v>14</v>
      </c>
      <c r="I78" s="14" t="s">
        <v>14</v>
      </c>
      <c r="J78" s="14" t="s">
        <v>269</v>
      </c>
      <c r="K78" s="16" t="s">
        <v>322</v>
      </c>
      <c r="L78" s="15" t="s">
        <v>502</v>
      </c>
    </row>
    <row r="79" spans="1:12" s="15" customFormat="1" hidden="1" x14ac:dyDescent="0.35">
      <c r="A79" s="14" t="s">
        <v>323</v>
      </c>
      <c r="B79" s="14" t="s">
        <v>267</v>
      </c>
      <c r="C79" s="14" t="s">
        <v>320</v>
      </c>
      <c r="D79" s="14" t="s">
        <v>323</v>
      </c>
      <c r="E79" s="14" t="s">
        <v>14</v>
      </c>
      <c r="F79" s="14" t="s">
        <v>15</v>
      </c>
      <c r="G79" s="14" t="s">
        <v>16</v>
      </c>
      <c r="H79" s="14" t="s">
        <v>14</v>
      </c>
      <c r="I79" s="14" t="s">
        <v>14</v>
      </c>
      <c r="J79" s="14" t="s">
        <v>269</v>
      </c>
      <c r="K79" s="14" t="str">
        <f>D79</f>
        <v>Operating hours</v>
      </c>
      <c r="L79" s="15" t="s">
        <v>502</v>
      </c>
    </row>
    <row r="80" spans="1:12" s="15" customFormat="1" hidden="1" x14ac:dyDescent="0.35">
      <c r="A80" s="14" t="s">
        <v>324</v>
      </c>
      <c r="B80" s="14" t="s">
        <v>267</v>
      </c>
      <c r="C80" s="14" t="s">
        <v>320</v>
      </c>
      <c r="D80" s="14" t="s">
        <v>325</v>
      </c>
      <c r="E80" s="14" t="s">
        <v>14</v>
      </c>
      <c r="F80" s="14" t="s">
        <v>15</v>
      </c>
      <c r="G80" s="14" t="s">
        <v>16</v>
      </c>
      <c r="H80" s="14" t="s">
        <v>14</v>
      </c>
      <c r="I80" s="14" t="s">
        <v>14</v>
      </c>
      <c r="J80" s="14" t="s">
        <v>269</v>
      </c>
      <c r="K80" s="16" t="s">
        <v>326</v>
      </c>
      <c r="L80" s="15" t="s">
        <v>502</v>
      </c>
    </row>
    <row r="81" spans="1:12" s="15" customFormat="1" x14ac:dyDescent="0.35">
      <c r="A81" s="14" t="s">
        <v>154</v>
      </c>
      <c r="B81" s="14" t="s">
        <v>117</v>
      </c>
      <c r="C81" s="14" t="s">
        <v>144</v>
      </c>
      <c r="D81" s="19" t="s">
        <v>155</v>
      </c>
      <c r="E81" s="14" t="s">
        <v>14</v>
      </c>
      <c r="F81" s="14" t="s">
        <v>15</v>
      </c>
      <c r="G81" s="14" t="s">
        <v>16</v>
      </c>
      <c r="H81" s="14" t="s">
        <v>14</v>
      </c>
      <c r="I81" s="14" t="s">
        <v>14</v>
      </c>
      <c r="J81" s="17" t="s">
        <v>30</v>
      </c>
      <c r="K81" s="14" t="str">
        <f>D81</f>
        <v>Other BBQ Pit issues</v>
      </c>
      <c r="L81" s="15" t="s">
        <v>501</v>
      </c>
    </row>
    <row r="82" spans="1:12" s="15" customFormat="1" hidden="1" x14ac:dyDescent="0.35">
      <c r="A82" s="14" t="s">
        <v>358</v>
      </c>
      <c r="B82" s="14" t="s">
        <v>267</v>
      </c>
      <c r="C82" s="14" t="s">
        <v>359</v>
      </c>
      <c r="D82" s="14" t="s">
        <v>360</v>
      </c>
      <c r="E82" s="14" t="s">
        <v>14</v>
      </c>
      <c r="F82" s="14" t="s">
        <v>15</v>
      </c>
      <c r="G82" s="14" t="s">
        <v>16</v>
      </c>
      <c r="H82" s="14" t="s">
        <v>14</v>
      </c>
      <c r="I82" s="14" t="s">
        <v>14</v>
      </c>
      <c r="J82" s="17" t="s">
        <v>30</v>
      </c>
      <c r="K82" s="14" t="str">
        <f>D82</f>
        <v>Shuttle bus aircon not cold/dripping</v>
      </c>
      <c r="L82" s="15" t="s">
        <v>502</v>
      </c>
    </row>
    <row r="83" spans="1:12" s="15" customFormat="1" hidden="1" x14ac:dyDescent="0.35">
      <c r="A83" s="14" t="s">
        <v>361</v>
      </c>
      <c r="B83" s="14" t="s">
        <v>267</v>
      </c>
      <c r="C83" s="14" t="s">
        <v>359</v>
      </c>
      <c r="D83" s="14" t="s">
        <v>362</v>
      </c>
      <c r="E83" s="14" t="s">
        <v>14</v>
      </c>
      <c r="F83" s="14" t="s">
        <v>15</v>
      </c>
      <c r="G83" s="14" t="s">
        <v>16</v>
      </c>
      <c r="H83" s="14" t="s">
        <v>14</v>
      </c>
      <c r="I83" s="14" t="s">
        <v>14</v>
      </c>
      <c r="J83" s="17" t="s">
        <v>30</v>
      </c>
      <c r="K83" s="16" t="s">
        <v>363</v>
      </c>
      <c r="L83" s="15" t="s">
        <v>502</v>
      </c>
    </row>
    <row r="84" spans="1:12" s="15" customFormat="1" hidden="1" x14ac:dyDescent="0.35">
      <c r="A84" s="14" t="s">
        <v>364</v>
      </c>
      <c r="B84" s="14" t="s">
        <v>267</v>
      </c>
      <c r="C84" s="14" t="s">
        <v>359</v>
      </c>
      <c r="D84" s="14" t="s">
        <v>365</v>
      </c>
      <c r="E84" s="14" t="s">
        <v>14</v>
      </c>
      <c r="F84" s="14" t="s">
        <v>15</v>
      </c>
      <c r="G84" s="14" t="s">
        <v>16</v>
      </c>
      <c r="H84" s="14" t="s">
        <v>14</v>
      </c>
      <c r="I84" s="14" t="s">
        <v>14</v>
      </c>
      <c r="J84" s="17" t="s">
        <v>30</v>
      </c>
      <c r="K84" s="16" t="s">
        <v>366</v>
      </c>
      <c r="L84" s="15" t="s">
        <v>502</v>
      </c>
    </row>
    <row r="85" spans="1:12" s="15" customFormat="1" hidden="1" x14ac:dyDescent="0.35">
      <c r="A85" s="14" t="s">
        <v>38</v>
      </c>
      <c r="B85" s="14" t="s">
        <v>12</v>
      </c>
      <c r="C85" s="14" t="s">
        <v>29</v>
      </c>
      <c r="D85" s="14" t="s">
        <v>38</v>
      </c>
      <c r="E85" s="14" t="s">
        <v>14</v>
      </c>
      <c r="F85" s="14" t="s">
        <v>15</v>
      </c>
      <c r="G85" s="14" t="s">
        <v>16</v>
      </c>
      <c r="H85" s="14" t="s">
        <v>15</v>
      </c>
      <c r="I85" s="14" t="s">
        <v>14</v>
      </c>
      <c r="J85" s="17" t="s">
        <v>30</v>
      </c>
      <c r="K85" s="14" t="str">
        <f>D85</f>
        <v>Pressure/Temperature Gauges faulty</v>
      </c>
      <c r="L85" s="15" t="s">
        <v>502</v>
      </c>
    </row>
    <row r="86" spans="1:12" s="15" customFormat="1" hidden="1" x14ac:dyDescent="0.35">
      <c r="A86" s="14" t="s">
        <v>39</v>
      </c>
      <c r="B86" s="14" t="s">
        <v>12</v>
      </c>
      <c r="C86" s="14" t="s">
        <v>29</v>
      </c>
      <c r="D86" s="14" t="s">
        <v>39</v>
      </c>
      <c r="E86" s="14" t="s">
        <v>14</v>
      </c>
      <c r="F86" s="14" t="s">
        <v>15</v>
      </c>
      <c r="G86" s="14" t="s">
        <v>16</v>
      </c>
      <c r="H86" s="14" t="s">
        <v>15</v>
      </c>
      <c r="I86" s="14" t="s">
        <v>14</v>
      </c>
      <c r="J86" s="17" t="s">
        <v>30</v>
      </c>
      <c r="K86" s="14" t="str">
        <f>D86</f>
        <v>Pump/Gate Valve faulty</v>
      </c>
      <c r="L86" s="15" t="s">
        <v>502</v>
      </c>
    </row>
    <row r="87" spans="1:12" s="15" customFormat="1" hidden="1" x14ac:dyDescent="0.35">
      <c r="A87" s="14" t="s">
        <v>70</v>
      </c>
      <c r="B87" s="14" t="s">
        <v>41</v>
      </c>
      <c r="C87" s="14" t="s">
        <v>42</v>
      </c>
      <c r="D87" s="14" t="s">
        <v>70</v>
      </c>
      <c r="E87" s="14" t="s">
        <v>14</v>
      </c>
      <c r="F87" s="14" t="s">
        <v>15</v>
      </c>
      <c r="G87" s="14" t="s">
        <v>16</v>
      </c>
      <c r="H87" s="14" t="s">
        <v>14</v>
      </c>
      <c r="I87" s="14" t="s">
        <v>14</v>
      </c>
      <c r="J87" s="14" t="s">
        <v>44</v>
      </c>
      <c r="K87" s="14" t="str">
        <f>D87</f>
        <v>Tile chipped/debonded</v>
      </c>
      <c r="L87" s="15" t="s">
        <v>502</v>
      </c>
    </row>
    <row r="88" spans="1:12" s="15" customFormat="1" hidden="1" x14ac:dyDescent="0.35">
      <c r="A88" s="14" t="s">
        <v>71</v>
      </c>
      <c r="B88" s="14" t="s">
        <v>41</v>
      </c>
      <c r="C88" s="14" t="s">
        <v>42</v>
      </c>
      <c r="D88" s="14" t="s">
        <v>71</v>
      </c>
      <c r="E88" s="14" t="s">
        <v>14</v>
      </c>
      <c r="F88" s="14" t="s">
        <v>15</v>
      </c>
      <c r="G88" s="14" t="s">
        <v>16</v>
      </c>
      <c r="H88" s="14" t="s">
        <v>14</v>
      </c>
      <c r="I88" s="14" t="s">
        <v>14</v>
      </c>
      <c r="J88" s="14" t="s">
        <v>44</v>
      </c>
      <c r="K88" s="16" t="s">
        <v>72</v>
      </c>
      <c r="L88" s="15" t="s">
        <v>502</v>
      </c>
    </row>
    <row r="89" spans="1:12" s="15" customFormat="1" hidden="1" x14ac:dyDescent="0.35">
      <c r="A89" s="14" t="s">
        <v>73</v>
      </c>
      <c r="B89" s="14" t="s">
        <v>41</v>
      </c>
      <c r="C89" s="14" t="s">
        <v>42</v>
      </c>
      <c r="D89" s="14" t="s">
        <v>73</v>
      </c>
      <c r="E89" s="14" t="s">
        <v>14</v>
      </c>
      <c r="F89" s="14" t="s">
        <v>15</v>
      </c>
      <c r="G89" s="14" t="s">
        <v>16</v>
      </c>
      <c r="H89" s="14" t="s">
        <v>14</v>
      </c>
      <c r="I89" s="14" t="s">
        <v>14</v>
      </c>
      <c r="J89" s="14" t="s">
        <v>44</v>
      </c>
      <c r="K89" s="14" t="str">
        <f t="shared" ref="K89:K114" si="4">D89</f>
        <v>Wall/Window crack/seepage/damage</v>
      </c>
      <c r="L89" s="15" t="s">
        <v>502</v>
      </c>
    </row>
    <row r="90" spans="1:12" s="15" customFormat="1" x14ac:dyDescent="0.35">
      <c r="A90" s="14" t="s">
        <v>165</v>
      </c>
      <c r="B90" s="14" t="s">
        <v>117</v>
      </c>
      <c r="C90" s="14" t="s">
        <v>157</v>
      </c>
      <c r="D90" s="19" t="s">
        <v>166</v>
      </c>
      <c r="E90" s="14" t="s">
        <v>14</v>
      </c>
      <c r="F90" s="14" t="s">
        <v>15</v>
      </c>
      <c r="G90" s="14" t="s">
        <v>16</v>
      </c>
      <c r="H90" s="14" t="s">
        <v>14</v>
      </c>
      <c r="I90" s="14" t="s">
        <v>14</v>
      </c>
      <c r="J90" s="17" t="s">
        <v>30</v>
      </c>
      <c r="K90" s="14" t="str">
        <f t="shared" si="4"/>
        <v>Gym table/chair/equipment/signboard missing or damaged</v>
      </c>
      <c r="L90" s="15" t="s">
        <v>501</v>
      </c>
    </row>
    <row r="91" spans="1:12" s="15" customFormat="1" hidden="1" x14ac:dyDescent="0.35">
      <c r="A91" s="14" t="s">
        <v>78</v>
      </c>
      <c r="B91" s="14" t="s">
        <v>41</v>
      </c>
      <c r="C91" s="14" t="s">
        <v>75</v>
      </c>
      <c r="D91" s="14" t="s">
        <v>78</v>
      </c>
      <c r="E91" s="14" t="s">
        <v>14</v>
      </c>
      <c r="F91" s="14" t="s">
        <v>15</v>
      </c>
      <c r="G91" s="14" t="s">
        <v>16</v>
      </c>
      <c r="H91" s="14" t="s">
        <v>15</v>
      </c>
      <c r="I91" s="14" t="s">
        <v>14</v>
      </c>
      <c r="J91" s="14" t="s">
        <v>75</v>
      </c>
      <c r="K91" s="14" t="str">
        <f t="shared" si="4"/>
        <v>Litter/Dirty/stains</v>
      </c>
      <c r="L91" s="15" t="s">
        <v>502</v>
      </c>
    </row>
    <row r="92" spans="1:12" s="15" customFormat="1" hidden="1" x14ac:dyDescent="0.35">
      <c r="A92" s="14" t="s">
        <v>84</v>
      </c>
      <c r="B92" s="14" t="s">
        <v>41</v>
      </c>
      <c r="C92" s="14" t="s">
        <v>75</v>
      </c>
      <c r="D92" s="14" t="s">
        <v>84</v>
      </c>
      <c r="E92" s="14" t="s">
        <v>14</v>
      </c>
      <c r="F92" s="14" t="s">
        <v>15</v>
      </c>
      <c r="G92" s="14" t="s">
        <v>16</v>
      </c>
      <c r="H92" s="14" t="s">
        <v>15</v>
      </c>
      <c r="I92" s="14" t="s">
        <v>14</v>
      </c>
      <c r="J92" s="14" t="s">
        <v>75</v>
      </c>
      <c r="K92" s="14" t="str">
        <f t="shared" si="4"/>
        <v>System software/hardware faulty</v>
      </c>
      <c r="L92" s="15" t="s">
        <v>502</v>
      </c>
    </row>
    <row r="93" spans="1:12" s="15" customFormat="1" hidden="1" x14ac:dyDescent="0.35">
      <c r="A93" s="14" t="s">
        <v>76</v>
      </c>
      <c r="B93" s="14" t="s">
        <v>41</v>
      </c>
      <c r="C93" s="14" t="s">
        <v>75</v>
      </c>
      <c r="D93" s="14" t="s">
        <v>76</v>
      </c>
      <c r="E93" s="14" t="s">
        <v>14</v>
      </c>
      <c r="F93" s="14" t="s">
        <v>15</v>
      </c>
      <c r="G93" s="14" t="s">
        <v>16</v>
      </c>
      <c r="H93" s="14" t="s">
        <v>14</v>
      </c>
      <c r="I93" s="14" t="s">
        <v>14</v>
      </c>
      <c r="J93" s="14" t="s">
        <v>75</v>
      </c>
      <c r="K93" s="14" t="str">
        <f t="shared" si="4"/>
        <v>Kerb damaged</v>
      </c>
      <c r="L93" s="15" t="s">
        <v>502</v>
      </c>
    </row>
    <row r="94" spans="1:12" s="15" customFormat="1" hidden="1" x14ac:dyDescent="0.35">
      <c r="A94" s="14" t="s">
        <v>77</v>
      </c>
      <c r="B94" s="14" t="s">
        <v>41</v>
      </c>
      <c r="C94" s="14" t="s">
        <v>75</v>
      </c>
      <c r="D94" s="14" t="s">
        <v>77</v>
      </c>
      <c r="E94" s="14" t="s">
        <v>14</v>
      </c>
      <c r="F94" s="14" t="s">
        <v>15</v>
      </c>
      <c r="G94" s="14" t="s">
        <v>16</v>
      </c>
      <c r="H94" s="14" t="s">
        <v>14</v>
      </c>
      <c r="I94" s="14" t="s">
        <v>14</v>
      </c>
      <c r="J94" s="14" t="s">
        <v>75</v>
      </c>
      <c r="K94" s="14" t="str">
        <f t="shared" si="4"/>
        <v>Line/painting and other finishes</v>
      </c>
      <c r="L94" s="15" t="s">
        <v>502</v>
      </c>
    </row>
    <row r="95" spans="1:12" s="15" customFormat="1" hidden="1" x14ac:dyDescent="0.35">
      <c r="A95" s="14" t="s">
        <v>79</v>
      </c>
      <c r="B95" s="14" t="s">
        <v>41</v>
      </c>
      <c r="C95" s="14" t="s">
        <v>75</v>
      </c>
      <c r="D95" s="14" t="s">
        <v>79</v>
      </c>
      <c r="E95" s="14" t="s">
        <v>14</v>
      </c>
      <c r="F95" s="14" t="s">
        <v>15</v>
      </c>
      <c r="G95" s="14" t="s">
        <v>16</v>
      </c>
      <c r="H95" s="14" t="s">
        <v>14</v>
      </c>
      <c r="I95" s="14" t="s">
        <v>14</v>
      </c>
      <c r="J95" s="14" t="s">
        <v>75</v>
      </c>
      <c r="K95" s="14" t="str">
        <f t="shared" si="4"/>
        <v>NETS Terminal and related issues</v>
      </c>
      <c r="L95" s="15" t="s">
        <v>502</v>
      </c>
    </row>
    <row r="96" spans="1:12" s="15" customFormat="1" x14ac:dyDescent="0.35">
      <c r="A96" s="14" t="s">
        <v>167</v>
      </c>
      <c r="B96" s="14" t="s">
        <v>117</v>
      </c>
      <c r="C96" s="14" t="s">
        <v>157</v>
      </c>
      <c r="D96" s="19" t="s">
        <v>168</v>
      </c>
      <c r="E96" s="14" t="s">
        <v>14</v>
      </c>
      <c r="F96" s="14" t="s">
        <v>15</v>
      </c>
      <c r="G96" s="14" t="s">
        <v>16</v>
      </c>
      <c r="H96" s="14" t="s">
        <v>14</v>
      </c>
      <c r="I96" s="14" t="s">
        <v>14</v>
      </c>
      <c r="J96" s="17" t="s">
        <v>30</v>
      </c>
      <c r="K96" s="14" t="str">
        <f t="shared" si="4"/>
        <v>Other Gym Issues</v>
      </c>
      <c r="L96" s="15" t="s">
        <v>501</v>
      </c>
    </row>
    <row r="97" spans="1:12" s="15" customFormat="1" hidden="1" x14ac:dyDescent="0.35">
      <c r="A97" s="14" t="s">
        <v>83</v>
      </c>
      <c r="B97" s="14" t="s">
        <v>41</v>
      </c>
      <c r="C97" s="14" t="s">
        <v>75</v>
      </c>
      <c r="D97" s="14" t="s">
        <v>83</v>
      </c>
      <c r="E97" s="14" t="s">
        <v>14</v>
      </c>
      <c r="F97" s="14" t="s">
        <v>15</v>
      </c>
      <c r="G97" s="14" t="s">
        <v>16</v>
      </c>
      <c r="H97" s="14" t="s">
        <v>14</v>
      </c>
      <c r="I97" s="14" t="s">
        <v>14</v>
      </c>
      <c r="J97" s="14" t="s">
        <v>75</v>
      </c>
      <c r="K97" s="14" t="str">
        <f t="shared" si="4"/>
        <v>Seepage/Water Ponding/Pot holes</v>
      </c>
      <c r="L97" s="15" t="s">
        <v>502</v>
      </c>
    </row>
    <row r="98" spans="1:12" s="15" customFormat="1" hidden="1" x14ac:dyDescent="0.35">
      <c r="A98" s="14" t="s">
        <v>85</v>
      </c>
      <c r="B98" s="14" t="s">
        <v>41</v>
      </c>
      <c r="C98" s="14" t="s">
        <v>75</v>
      </c>
      <c r="D98" s="14" t="s">
        <v>85</v>
      </c>
      <c r="E98" s="14" t="s">
        <v>14</v>
      </c>
      <c r="F98" s="14" t="s">
        <v>15</v>
      </c>
      <c r="G98" s="14" t="s">
        <v>16</v>
      </c>
      <c r="H98" s="14" t="s">
        <v>14</v>
      </c>
      <c r="I98" s="14" t="s">
        <v>14</v>
      </c>
      <c r="J98" s="14" t="s">
        <v>75</v>
      </c>
      <c r="K98" s="14" t="str">
        <f t="shared" si="4"/>
        <v>Unauthorised parking/Parking without valid label</v>
      </c>
      <c r="L98" s="15" t="s">
        <v>502</v>
      </c>
    </row>
    <row r="99" spans="1:12" s="15" customFormat="1" hidden="1" x14ac:dyDescent="0.35">
      <c r="A99" s="14" t="s">
        <v>91</v>
      </c>
      <c r="B99" s="14" t="s">
        <v>41</v>
      </c>
      <c r="C99" s="14" t="s">
        <v>87</v>
      </c>
      <c r="D99" s="14" t="s">
        <v>92</v>
      </c>
      <c r="E99" s="14" t="s">
        <v>14</v>
      </c>
      <c r="F99" s="14" t="s">
        <v>15</v>
      </c>
      <c r="G99" s="14" t="s">
        <v>16</v>
      </c>
      <c r="H99" s="14" t="s">
        <v>15</v>
      </c>
      <c r="I99" s="14" t="s">
        <v>14</v>
      </c>
      <c r="J99" s="17" t="s">
        <v>30</v>
      </c>
      <c r="K99" s="14" t="str">
        <f t="shared" si="4"/>
        <v>Common Lines Fading</v>
      </c>
      <c r="L99" s="15" t="s">
        <v>502</v>
      </c>
    </row>
    <row r="100" spans="1:12" s="15" customFormat="1" hidden="1" x14ac:dyDescent="0.35">
      <c r="A100" s="14" t="s">
        <v>86</v>
      </c>
      <c r="B100" s="14" t="s">
        <v>41</v>
      </c>
      <c r="C100" s="14" t="s">
        <v>87</v>
      </c>
      <c r="D100" s="14" t="s">
        <v>88</v>
      </c>
      <c r="E100" s="14" t="s">
        <v>14</v>
      </c>
      <c r="F100" s="14" t="s">
        <v>15</v>
      </c>
      <c r="G100" s="14" t="s">
        <v>16</v>
      </c>
      <c r="H100" s="14" t="s">
        <v>14</v>
      </c>
      <c r="I100" s="14" t="s">
        <v>14</v>
      </c>
      <c r="J100" s="17" t="s">
        <v>30</v>
      </c>
      <c r="K100" s="14" t="str">
        <f t="shared" si="4"/>
        <v>Common Area Light faulty</v>
      </c>
      <c r="L100" s="15" t="s">
        <v>502</v>
      </c>
    </row>
    <row r="101" spans="1:12" s="15" customFormat="1" x14ac:dyDescent="0.35">
      <c r="A101" s="14" t="s">
        <v>169</v>
      </c>
      <c r="B101" s="14" t="s">
        <v>117</v>
      </c>
      <c r="C101" s="14" t="s">
        <v>170</v>
      </c>
      <c r="D101" s="19" t="s">
        <v>171</v>
      </c>
      <c r="E101" s="14" t="s">
        <v>14</v>
      </c>
      <c r="F101" s="14" t="s">
        <v>15</v>
      </c>
      <c r="G101" s="14" t="s">
        <v>16</v>
      </c>
      <c r="H101" s="14" t="s">
        <v>14</v>
      </c>
      <c r="I101" s="14" t="s">
        <v>14</v>
      </c>
      <c r="J101" s="17" t="s">
        <v>30</v>
      </c>
      <c r="K101" s="14" t="str">
        <f t="shared" si="4"/>
        <v>Other playground issues</v>
      </c>
      <c r="L101" s="15" t="s">
        <v>501</v>
      </c>
    </row>
    <row r="102" spans="1:12" s="15" customFormat="1" x14ac:dyDescent="0.35">
      <c r="A102" s="14" t="s">
        <v>172</v>
      </c>
      <c r="B102" s="14" t="s">
        <v>117</v>
      </c>
      <c r="C102" s="14" t="s">
        <v>170</v>
      </c>
      <c r="D102" s="19" t="s">
        <v>173</v>
      </c>
      <c r="E102" s="14" t="s">
        <v>14</v>
      </c>
      <c r="F102" s="14" t="s">
        <v>15</v>
      </c>
      <c r="G102" s="14" t="s">
        <v>16</v>
      </c>
      <c r="H102" s="14" t="s">
        <v>14</v>
      </c>
      <c r="I102" s="14" t="s">
        <v>14</v>
      </c>
      <c r="J102" s="17" t="s">
        <v>30</v>
      </c>
      <c r="K102" s="14" t="str">
        <f t="shared" si="4"/>
        <v>Playground equipment damaged</v>
      </c>
      <c r="L102" s="15" t="s">
        <v>501</v>
      </c>
    </row>
    <row r="103" spans="1:12" s="15" customFormat="1" x14ac:dyDescent="0.35">
      <c r="A103" s="14" t="s">
        <v>95</v>
      </c>
      <c r="B103" s="14" t="s">
        <v>41</v>
      </c>
      <c r="C103" s="14" t="s">
        <v>87</v>
      </c>
      <c r="D103" s="19" t="s">
        <v>96</v>
      </c>
      <c r="E103" s="14" t="s">
        <v>14</v>
      </c>
      <c r="F103" s="14" t="s">
        <v>15</v>
      </c>
      <c r="G103" s="14" t="s">
        <v>16</v>
      </c>
      <c r="H103" s="14" t="s">
        <v>14</v>
      </c>
      <c r="I103" s="14" t="s">
        <v>14</v>
      </c>
      <c r="J103" s="17" t="s">
        <v>30</v>
      </c>
      <c r="K103" s="14" t="str">
        <f t="shared" si="4"/>
        <v>Common Area Potholes/Ground Ponding/Crack</v>
      </c>
      <c r="L103" s="15" t="s">
        <v>501</v>
      </c>
    </row>
    <row r="104" spans="1:12" s="15" customFormat="1" hidden="1" x14ac:dyDescent="0.35">
      <c r="A104" s="14" t="s">
        <v>97</v>
      </c>
      <c r="B104" s="14" t="s">
        <v>41</v>
      </c>
      <c r="C104" s="14" t="s">
        <v>98</v>
      </c>
      <c r="D104" s="14" t="s">
        <v>97</v>
      </c>
      <c r="E104" s="14" t="s">
        <v>14</v>
      </c>
      <c r="F104" s="14" t="s">
        <v>15</v>
      </c>
      <c r="G104" s="14" t="s">
        <v>16</v>
      </c>
      <c r="H104" s="14" t="s">
        <v>15</v>
      </c>
      <c r="I104" s="14" t="s">
        <v>14</v>
      </c>
      <c r="J104" s="18" t="s">
        <v>99</v>
      </c>
      <c r="K104" s="14" t="str">
        <f t="shared" si="4"/>
        <v>Big Gaps (Gap&gt; xxmm)</v>
      </c>
      <c r="L104" s="15" t="s">
        <v>502</v>
      </c>
    </row>
    <row r="105" spans="1:12" s="15" customFormat="1" hidden="1" x14ac:dyDescent="0.35">
      <c r="A105" s="14" t="s">
        <v>100</v>
      </c>
      <c r="B105" s="14" t="s">
        <v>41</v>
      </c>
      <c r="C105" s="14" t="s">
        <v>98</v>
      </c>
      <c r="D105" s="14" t="s">
        <v>101</v>
      </c>
      <c r="E105" s="14" t="s">
        <v>14</v>
      </c>
      <c r="F105" s="14" t="s">
        <v>15</v>
      </c>
      <c r="G105" s="14" t="s">
        <v>16</v>
      </c>
      <c r="H105" s="14" t="s">
        <v>15</v>
      </c>
      <c r="I105" s="14" t="s">
        <v>14</v>
      </c>
      <c r="J105" s="18" t="s">
        <v>99</v>
      </c>
      <c r="K105" s="14" t="str">
        <f t="shared" si="4"/>
        <v>Escalator/Travellator Breakdown</v>
      </c>
      <c r="L105" s="15" t="s">
        <v>502</v>
      </c>
    </row>
    <row r="106" spans="1:12" s="15" customFormat="1" hidden="1" x14ac:dyDescent="0.35">
      <c r="A106" s="14" t="s">
        <v>102</v>
      </c>
      <c r="B106" s="14" t="s">
        <v>41</v>
      </c>
      <c r="C106" s="14" t="s">
        <v>98</v>
      </c>
      <c r="D106" s="14" t="s">
        <v>102</v>
      </c>
      <c r="E106" s="14" t="s">
        <v>14</v>
      </c>
      <c r="F106" s="14" t="s">
        <v>15</v>
      </c>
      <c r="G106" s="14" t="s">
        <v>16</v>
      </c>
      <c r="H106" s="14" t="s">
        <v>15</v>
      </c>
      <c r="I106" s="14" t="s">
        <v>14</v>
      </c>
      <c r="J106" s="18" t="s">
        <v>99</v>
      </c>
      <c r="K106" s="14" t="str">
        <f t="shared" si="4"/>
        <v>Handrail damage</v>
      </c>
      <c r="L106" s="15" t="s">
        <v>502</v>
      </c>
    </row>
    <row r="107" spans="1:12" s="15" customFormat="1" hidden="1" x14ac:dyDescent="0.35">
      <c r="A107" s="14" t="s">
        <v>103</v>
      </c>
      <c r="B107" s="14" t="s">
        <v>41</v>
      </c>
      <c r="C107" s="14" t="s">
        <v>98</v>
      </c>
      <c r="D107" s="14" t="s">
        <v>103</v>
      </c>
      <c r="E107" s="14" t="s">
        <v>14</v>
      </c>
      <c r="F107" s="14" t="s">
        <v>15</v>
      </c>
      <c r="G107" s="14" t="s">
        <v>16</v>
      </c>
      <c r="H107" s="14" t="s">
        <v>15</v>
      </c>
      <c r="I107" s="14" t="s">
        <v>14</v>
      </c>
      <c r="J107" s="18" t="s">
        <v>99</v>
      </c>
      <c r="K107" s="14" t="str">
        <f t="shared" si="4"/>
        <v>Noise/vibration/jerky movements</v>
      </c>
      <c r="L107" s="15" t="s">
        <v>502</v>
      </c>
    </row>
    <row r="108" spans="1:12" s="15" customFormat="1" x14ac:dyDescent="0.35">
      <c r="A108" s="14" t="s">
        <v>184</v>
      </c>
      <c r="B108" s="14" t="s">
        <v>117</v>
      </c>
      <c r="C108" s="14" t="s">
        <v>181</v>
      </c>
      <c r="D108" s="19" t="s">
        <v>185</v>
      </c>
      <c r="E108" s="14" t="s">
        <v>14</v>
      </c>
      <c r="F108" s="14" t="s">
        <v>15</v>
      </c>
      <c r="G108" s="14" t="s">
        <v>16</v>
      </c>
      <c r="H108" s="14" t="s">
        <v>14</v>
      </c>
      <c r="I108" s="14" t="s">
        <v>14</v>
      </c>
      <c r="J108" s="17" t="s">
        <v>30</v>
      </c>
      <c r="K108" s="14" t="str">
        <f t="shared" si="4"/>
        <v>Other swimming pool/water features issues</v>
      </c>
      <c r="L108" s="15" t="s">
        <v>501</v>
      </c>
    </row>
    <row r="109" spans="1:12" s="15" customFormat="1" hidden="1" x14ac:dyDescent="0.35">
      <c r="A109" s="14" t="s">
        <v>106</v>
      </c>
      <c r="B109" s="14" t="s">
        <v>41</v>
      </c>
      <c r="C109" s="14" t="s">
        <v>107</v>
      </c>
      <c r="D109" s="14" t="s">
        <v>106</v>
      </c>
      <c r="E109" s="14" t="s">
        <v>14</v>
      </c>
      <c r="F109" s="14" t="s">
        <v>15</v>
      </c>
      <c r="G109" s="14" t="s">
        <v>16</v>
      </c>
      <c r="H109" s="14" t="s">
        <v>15</v>
      </c>
      <c r="I109" s="14" t="s">
        <v>14</v>
      </c>
      <c r="J109" s="18" t="s">
        <v>99</v>
      </c>
      <c r="K109" s="14" t="str">
        <f t="shared" si="4"/>
        <v>Automatic Rescue Device (ARD) faulty</v>
      </c>
      <c r="L109" s="15" t="s">
        <v>502</v>
      </c>
    </row>
    <row r="110" spans="1:12" s="15" customFormat="1" hidden="1" x14ac:dyDescent="0.35">
      <c r="A110" s="14" t="s">
        <v>110</v>
      </c>
      <c r="B110" s="14" t="s">
        <v>41</v>
      </c>
      <c r="C110" s="14" t="s">
        <v>107</v>
      </c>
      <c r="D110" s="14" t="s">
        <v>110</v>
      </c>
      <c r="E110" s="14" t="s">
        <v>14</v>
      </c>
      <c r="F110" s="14" t="s">
        <v>15</v>
      </c>
      <c r="G110" s="14" t="s">
        <v>16</v>
      </c>
      <c r="H110" s="14" t="s">
        <v>15</v>
      </c>
      <c r="I110" s="14" t="s">
        <v>14</v>
      </c>
      <c r="J110" s="18" t="s">
        <v>99</v>
      </c>
      <c r="K110" s="14" t="str">
        <f t="shared" si="4"/>
        <v>Lift sensor faulty</v>
      </c>
      <c r="L110" s="15" t="s">
        <v>502</v>
      </c>
    </row>
    <row r="111" spans="1:12" s="15" customFormat="1" x14ac:dyDescent="0.35">
      <c r="A111" s="14" t="s">
        <v>189</v>
      </c>
      <c r="B111" s="14" t="s">
        <v>117</v>
      </c>
      <c r="C111" s="14" t="s">
        <v>181</v>
      </c>
      <c r="D111" s="19" t="s">
        <v>190</v>
      </c>
      <c r="E111" s="14" t="s">
        <v>14</v>
      </c>
      <c r="F111" s="14" t="s">
        <v>15</v>
      </c>
      <c r="G111" s="14" t="s">
        <v>16</v>
      </c>
      <c r="H111" s="14" t="s">
        <v>14</v>
      </c>
      <c r="I111" s="14" t="s">
        <v>14</v>
      </c>
      <c r="J111" s="17" t="s">
        <v>30</v>
      </c>
      <c r="K111" s="14" t="str">
        <f t="shared" si="4"/>
        <v>Swimming pool/water feature with algae/cloudy water</v>
      </c>
      <c r="L111" s="15" t="s">
        <v>501</v>
      </c>
    </row>
    <row r="112" spans="1:12" s="15" customFormat="1" x14ac:dyDescent="0.35">
      <c r="A112" s="14" t="s">
        <v>193</v>
      </c>
      <c r="B112" s="14" t="s">
        <v>117</v>
      </c>
      <c r="C112" s="14" t="s">
        <v>194</v>
      </c>
      <c r="D112" s="19" t="s">
        <v>195</v>
      </c>
      <c r="E112" s="14" t="s">
        <v>14</v>
      </c>
      <c r="F112" s="14" t="s">
        <v>15</v>
      </c>
      <c r="G112" s="14" t="s">
        <v>16</v>
      </c>
      <c r="H112" s="14" t="s">
        <v>14</v>
      </c>
      <c r="I112" s="14" t="s">
        <v>14</v>
      </c>
      <c r="J112" s="17" t="s">
        <v>30</v>
      </c>
      <c r="K112" s="14" t="str">
        <f t="shared" si="4"/>
        <v>Other Tennis/basketball/outdoor courts Issues</v>
      </c>
      <c r="L112" s="15" t="s">
        <v>501</v>
      </c>
    </row>
    <row r="113" spans="1:12" s="15" customFormat="1" hidden="1" x14ac:dyDescent="0.35">
      <c r="A113" s="14" t="s">
        <v>109</v>
      </c>
      <c r="B113" s="14" t="s">
        <v>41</v>
      </c>
      <c r="C113" s="14" t="s">
        <v>107</v>
      </c>
      <c r="D113" s="14" t="s">
        <v>109</v>
      </c>
      <c r="E113" s="14" t="s">
        <v>14</v>
      </c>
      <c r="F113" s="14" t="s">
        <v>15</v>
      </c>
      <c r="G113" s="14" t="s">
        <v>16</v>
      </c>
      <c r="H113" s="14" t="s">
        <v>14</v>
      </c>
      <c r="I113" s="14" t="s">
        <v>14</v>
      </c>
      <c r="J113" s="18" t="s">
        <v>99</v>
      </c>
      <c r="K113" s="14" t="str">
        <f t="shared" si="4"/>
        <v>Lift no ventilation</v>
      </c>
      <c r="L113" s="15" t="s">
        <v>502</v>
      </c>
    </row>
    <row r="114" spans="1:12" s="15" customFormat="1" hidden="1" x14ac:dyDescent="0.35">
      <c r="A114" s="14" t="s">
        <v>111</v>
      </c>
      <c r="B114" s="14" t="s">
        <v>41</v>
      </c>
      <c r="C114" s="14" t="s">
        <v>107</v>
      </c>
      <c r="D114" s="14" t="s">
        <v>112</v>
      </c>
      <c r="E114" s="14" t="s">
        <v>14</v>
      </c>
      <c r="F114" s="14" t="s">
        <v>15</v>
      </c>
      <c r="G114" s="14" t="s">
        <v>16</v>
      </c>
      <c r="H114" s="14" t="s">
        <v>14</v>
      </c>
      <c r="I114" s="14" t="s">
        <v>14</v>
      </c>
      <c r="J114" s="18" t="s">
        <v>99</v>
      </c>
      <c r="K114" s="14" t="str">
        <f t="shared" si="4"/>
        <v>Lift not level/vibrate/noisy</v>
      </c>
      <c r="L114" s="15" t="s">
        <v>502</v>
      </c>
    </row>
    <row r="115" spans="1:12" s="15" customFormat="1" x14ac:dyDescent="0.35">
      <c r="A115" s="14" t="s">
        <v>199</v>
      </c>
      <c r="B115" s="14" t="s">
        <v>117</v>
      </c>
      <c r="C115" s="14" t="s">
        <v>194</v>
      </c>
      <c r="D115" s="19" t="s">
        <v>200</v>
      </c>
      <c r="E115" s="14" t="s">
        <v>14</v>
      </c>
      <c r="F115" s="14" t="s">
        <v>15</v>
      </c>
      <c r="G115" s="14" t="s">
        <v>16</v>
      </c>
      <c r="H115" s="14" t="s">
        <v>14</v>
      </c>
      <c r="I115" s="14" t="s">
        <v>14</v>
      </c>
      <c r="J115" s="17" t="s">
        <v>30</v>
      </c>
      <c r="K115" s="16" t="s">
        <v>201</v>
      </c>
      <c r="L115" s="15" t="s">
        <v>501</v>
      </c>
    </row>
    <row r="116" spans="1:12" s="15" customFormat="1" hidden="1" x14ac:dyDescent="0.35">
      <c r="A116" s="14" t="s">
        <v>130</v>
      </c>
      <c r="B116" s="14" t="s">
        <v>117</v>
      </c>
      <c r="C116" s="14" t="s">
        <v>131</v>
      </c>
      <c r="D116" s="14" t="s">
        <v>132</v>
      </c>
      <c r="E116" s="14" t="s">
        <v>14</v>
      </c>
      <c r="F116" s="14" t="s">
        <v>15</v>
      </c>
      <c r="G116" s="14" t="s">
        <v>16</v>
      </c>
      <c r="H116" s="14" t="s">
        <v>14</v>
      </c>
      <c r="I116" s="14" t="s">
        <v>14</v>
      </c>
      <c r="J116" s="17" t="s">
        <v>30</v>
      </c>
      <c r="K116" s="14" t="str">
        <f t="shared" ref="K116:K126" si="5">D116</f>
        <v>Common room faulty hanging mobile</v>
      </c>
      <c r="L116" s="15" t="s">
        <v>502</v>
      </c>
    </row>
    <row r="117" spans="1:12" s="15" customFormat="1" hidden="1" x14ac:dyDescent="0.35">
      <c r="A117" s="14" t="s">
        <v>133</v>
      </c>
      <c r="B117" s="14" t="s">
        <v>117</v>
      </c>
      <c r="C117" s="14" t="s">
        <v>131</v>
      </c>
      <c r="D117" s="14" t="s">
        <v>134</v>
      </c>
      <c r="E117" s="14" t="s">
        <v>14</v>
      </c>
      <c r="F117" s="14" t="s">
        <v>15</v>
      </c>
      <c r="G117" s="14" t="s">
        <v>16</v>
      </c>
      <c r="H117" s="14" t="s">
        <v>14</v>
      </c>
      <c r="I117" s="14" t="s">
        <v>14</v>
      </c>
      <c r="J117" s="17" t="s">
        <v>30</v>
      </c>
      <c r="K117" s="14" t="str">
        <f t="shared" si="5"/>
        <v>Common room screen/aircon/fan/TV faulty</v>
      </c>
      <c r="L117" s="15" t="s">
        <v>502</v>
      </c>
    </row>
    <row r="118" spans="1:12" s="15" customFormat="1" hidden="1" x14ac:dyDescent="0.35">
      <c r="A118" s="14" t="s">
        <v>135</v>
      </c>
      <c r="B118" s="14" t="s">
        <v>117</v>
      </c>
      <c r="C118" s="14" t="s">
        <v>131</v>
      </c>
      <c r="D118" s="14" t="s">
        <v>136</v>
      </c>
      <c r="E118" s="14" t="s">
        <v>14</v>
      </c>
      <c r="F118" s="14" t="s">
        <v>15</v>
      </c>
      <c r="G118" s="14" t="s">
        <v>16</v>
      </c>
      <c r="H118" s="14" t="s">
        <v>14</v>
      </c>
      <c r="I118" s="14" t="s">
        <v>14</v>
      </c>
      <c r="J118" s="17" t="s">
        <v>30</v>
      </c>
      <c r="K118" s="14" t="str">
        <f t="shared" si="5"/>
        <v>Common room socket/lighting faulty</v>
      </c>
      <c r="L118" s="15" t="s">
        <v>502</v>
      </c>
    </row>
    <row r="119" spans="1:12" s="15" customFormat="1" hidden="1" x14ac:dyDescent="0.35">
      <c r="A119" s="14" t="s">
        <v>137</v>
      </c>
      <c r="B119" s="14" t="s">
        <v>117</v>
      </c>
      <c r="C119" s="14" t="s">
        <v>131</v>
      </c>
      <c r="D119" s="14" t="s">
        <v>138</v>
      </c>
      <c r="E119" s="14" t="s">
        <v>14</v>
      </c>
      <c r="F119" s="14" t="s">
        <v>15</v>
      </c>
      <c r="G119" s="14" t="s">
        <v>16</v>
      </c>
      <c r="H119" s="14" t="s">
        <v>14</v>
      </c>
      <c r="I119" s="14" t="s">
        <v>14</v>
      </c>
      <c r="J119" s="17" t="s">
        <v>30</v>
      </c>
      <c r="K119" s="14" t="str">
        <f t="shared" si="5"/>
        <v>Common room stain ceiling/dirty wall/floor</v>
      </c>
      <c r="L119" s="15" t="s">
        <v>502</v>
      </c>
    </row>
    <row r="120" spans="1:12" s="15" customFormat="1" x14ac:dyDescent="0.35">
      <c r="A120" s="14" t="s">
        <v>216</v>
      </c>
      <c r="B120" s="14" t="s">
        <v>212</v>
      </c>
      <c r="C120" s="14" t="s">
        <v>213</v>
      </c>
      <c r="D120" s="19" t="s">
        <v>216</v>
      </c>
      <c r="E120" s="14" t="s">
        <v>14</v>
      </c>
      <c r="F120" s="14" t="s">
        <v>217</v>
      </c>
      <c r="G120" s="14" t="s">
        <v>16</v>
      </c>
      <c r="H120" s="14" t="s">
        <v>14</v>
      </c>
      <c r="I120" s="14" t="s">
        <v>14</v>
      </c>
      <c r="J120" s="17" t="s">
        <v>215</v>
      </c>
      <c r="K120" s="14" t="str">
        <f t="shared" si="5"/>
        <v>Fallen plant/tree</v>
      </c>
      <c r="L120" s="15" t="s">
        <v>501</v>
      </c>
    </row>
    <row r="121" spans="1:12" s="15" customFormat="1" x14ac:dyDescent="0.35">
      <c r="A121" s="14" t="s">
        <v>218</v>
      </c>
      <c r="B121" s="14" t="s">
        <v>212</v>
      </c>
      <c r="C121" s="14" t="s">
        <v>213</v>
      </c>
      <c r="D121" s="19" t="s">
        <v>219</v>
      </c>
      <c r="E121" s="14" t="s">
        <v>14</v>
      </c>
      <c r="F121" s="14" t="s">
        <v>15</v>
      </c>
      <c r="G121" s="14" t="s">
        <v>16</v>
      </c>
      <c r="H121" s="14" t="s">
        <v>14</v>
      </c>
      <c r="I121" s="14" t="s">
        <v>14</v>
      </c>
      <c r="J121" s="17" t="s">
        <v>215</v>
      </c>
      <c r="K121" s="14" t="str">
        <f t="shared" si="5"/>
        <v>Other garden/landscape issues</v>
      </c>
      <c r="L121" s="15" t="s">
        <v>501</v>
      </c>
    </row>
    <row r="122" spans="1:12" s="15" customFormat="1" x14ac:dyDescent="0.35">
      <c r="A122" s="14" t="s">
        <v>226</v>
      </c>
      <c r="B122" s="14" t="s">
        <v>227</v>
      </c>
      <c r="C122" s="14" t="s">
        <v>228</v>
      </c>
      <c r="D122" s="19" t="s">
        <v>229</v>
      </c>
      <c r="E122" s="14" t="s">
        <v>14</v>
      </c>
      <c r="F122" s="14" t="s">
        <v>15</v>
      </c>
      <c r="G122" s="14" t="s">
        <v>16</v>
      </c>
      <c r="H122" s="14" t="s">
        <v>14</v>
      </c>
      <c r="I122" s="14" t="s">
        <v>14</v>
      </c>
      <c r="J122" s="18" t="s">
        <v>230</v>
      </c>
      <c r="K122" s="14" t="str">
        <f t="shared" si="5"/>
        <v>No electrical power supply to socket outlet</v>
      </c>
      <c r="L122" s="15" t="s">
        <v>501</v>
      </c>
    </row>
    <row r="123" spans="1:12" s="15" customFormat="1" hidden="1" x14ac:dyDescent="0.35">
      <c r="A123" s="14" t="s">
        <v>146</v>
      </c>
      <c r="B123" s="14" t="s">
        <v>117</v>
      </c>
      <c r="C123" s="14" t="s">
        <v>144</v>
      </c>
      <c r="D123" s="14" t="s">
        <v>147</v>
      </c>
      <c r="E123" s="14" t="s">
        <v>14</v>
      </c>
      <c r="F123" s="14" t="s">
        <v>15</v>
      </c>
      <c r="G123" s="14" t="s">
        <v>16</v>
      </c>
      <c r="H123" s="14" t="s">
        <v>14</v>
      </c>
      <c r="I123" s="14" t="s">
        <v>14</v>
      </c>
      <c r="J123" s="17" t="s">
        <v>30</v>
      </c>
      <c r="K123" s="14" t="str">
        <f t="shared" si="5"/>
        <v>BBQ Pit litter/stain/dirty/bin overflow</v>
      </c>
      <c r="L123" s="15" t="s">
        <v>502</v>
      </c>
    </row>
    <row r="124" spans="1:12" s="15" customFormat="1" hidden="1" x14ac:dyDescent="0.35">
      <c r="A124" s="14" t="s">
        <v>148</v>
      </c>
      <c r="B124" s="14" t="s">
        <v>117</v>
      </c>
      <c r="C124" s="14" t="s">
        <v>144</v>
      </c>
      <c r="D124" s="14" t="s">
        <v>149</v>
      </c>
      <c r="E124" s="14" t="s">
        <v>14</v>
      </c>
      <c r="F124" s="14" t="s">
        <v>15</v>
      </c>
      <c r="G124" s="14" t="s">
        <v>16</v>
      </c>
      <c r="H124" s="14" t="s">
        <v>14</v>
      </c>
      <c r="I124" s="14" t="s">
        <v>14</v>
      </c>
      <c r="J124" s="17" t="s">
        <v>30</v>
      </c>
      <c r="K124" s="14" t="str">
        <f t="shared" si="5"/>
        <v>BBQ Pit socket/lighting faulty</v>
      </c>
      <c r="L124" s="15" t="s">
        <v>502</v>
      </c>
    </row>
    <row r="125" spans="1:12" s="15" customFormat="1" hidden="1" x14ac:dyDescent="0.35">
      <c r="A125" s="14" t="s">
        <v>150</v>
      </c>
      <c r="B125" s="14" t="s">
        <v>117</v>
      </c>
      <c r="C125" s="14" t="s">
        <v>144</v>
      </c>
      <c r="D125" s="14" t="s">
        <v>151</v>
      </c>
      <c r="E125" s="14" t="s">
        <v>14</v>
      </c>
      <c r="F125" s="14" t="s">
        <v>15</v>
      </c>
      <c r="G125" s="14" t="s">
        <v>16</v>
      </c>
      <c r="H125" s="14" t="s">
        <v>14</v>
      </c>
      <c r="I125" s="14" t="s">
        <v>14</v>
      </c>
      <c r="J125" s="17" t="s">
        <v>30</v>
      </c>
      <c r="K125" s="14" t="str">
        <f t="shared" si="5"/>
        <v>BBQ Pit table/chair missing or damaged</v>
      </c>
      <c r="L125" s="15" t="s">
        <v>502</v>
      </c>
    </row>
    <row r="126" spans="1:12" s="15" customFormat="1" hidden="1" x14ac:dyDescent="0.35">
      <c r="A126" s="14" t="s">
        <v>152</v>
      </c>
      <c r="B126" s="14" t="s">
        <v>117</v>
      </c>
      <c r="C126" s="14" t="s">
        <v>144</v>
      </c>
      <c r="D126" s="14" t="s">
        <v>153</v>
      </c>
      <c r="E126" s="14" t="s">
        <v>14</v>
      </c>
      <c r="F126" s="14" t="s">
        <v>15</v>
      </c>
      <c r="G126" s="14" t="s">
        <v>16</v>
      </c>
      <c r="H126" s="14" t="s">
        <v>14</v>
      </c>
      <c r="I126" s="14" t="s">
        <v>14</v>
      </c>
      <c r="J126" s="17" t="s">
        <v>30</v>
      </c>
      <c r="K126" s="14" t="str">
        <f t="shared" si="5"/>
        <v>BBQ Pit water tap damaged</v>
      </c>
      <c r="L126" s="15" t="s">
        <v>502</v>
      </c>
    </row>
    <row r="127" spans="1:12" s="15" customFormat="1" x14ac:dyDescent="0.35">
      <c r="A127" s="14" t="s">
        <v>234</v>
      </c>
      <c r="B127" s="14" t="s">
        <v>227</v>
      </c>
      <c r="C127" s="14" t="s">
        <v>228</v>
      </c>
      <c r="D127" s="19" t="s">
        <v>235</v>
      </c>
      <c r="E127" s="14" t="s">
        <v>14</v>
      </c>
      <c r="F127" s="14" t="s">
        <v>15</v>
      </c>
      <c r="G127" s="14" t="s">
        <v>16</v>
      </c>
      <c r="H127" s="14" t="s">
        <v>14</v>
      </c>
      <c r="I127" s="14" t="s">
        <v>14</v>
      </c>
      <c r="J127" s="18" t="s">
        <v>230</v>
      </c>
      <c r="K127" s="16" t="s">
        <v>236</v>
      </c>
      <c r="L127" s="15" t="s">
        <v>501</v>
      </c>
    </row>
    <row r="128" spans="1:12" s="15" customFormat="1" hidden="1" x14ac:dyDescent="0.35">
      <c r="A128" s="14" t="s">
        <v>156</v>
      </c>
      <c r="B128" s="14" t="s">
        <v>117</v>
      </c>
      <c r="C128" s="14" t="s">
        <v>157</v>
      </c>
      <c r="D128" s="14" t="s">
        <v>158</v>
      </c>
      <c r="E128" s="14" t="s">
        <v>14</v>
      </c>
      <c r="F128" s="14" t="s">
        <v>15</v>
      </c>
      <c r="G128" s="14" t="s">
        <v>16</v>
      </c>
      <c r="H128" s="14" t="s">
        <v>14</v>
      </c>
      <c r="I128" s="14" t="s">
        <v>14</v>
      </c>
      <c r="J128" s="17" t="s">
        <v>30</v>
      </c>
      <c r="K128" s="14" t="str">
        <f>D128</f>
        <v>Gym hanging mobile faulty</v>
      </c>
      <c r="L128" s="15" t="s">
        <v>502</v>
      </c>
    </row>
    <row r="129" spans="1:12" s="15" customFormat="1" hidden="1" x14ac:dyDescent="0.35">
      <c r="A129" s="14" t="s">
        <v>159</v>
      </c>
      <c r="B129" s="14" t="s">
        <v>117</v>
      </c>
      <c r="C129" s="14" t="s">
        <v>157</v>
      </c>
      <c r="D129" s="14" t="s">
        <v>160</v>
      </c>
      <c r="E129" s="14" t="s">
        <v>14</v>
      </c>
      <c r="F129" s="14" t="s">
        <v>15</v>
      </c>
      <c r="G129" s="14" t="s">
        <v>16</v>
      </c>
      <c r="H129" s="14" t="s">
        <v>14</v>
      </c>
      <c r="I129" s="14" t="s">
        <v>14</v>
      </c>
      <c r="J129" s="17" t="s">
        <v>30</v>
      </c>
      <c r="K129" s="14" t="str">
        <f>D129</f>
        <v>Gym screen/aircon/fan/TV faulty</v>
      </c>
      <c r="L129" s="15" t="s">
        <v>502</v>
      </c>
    </row>
    <row r="130" spans="1:12" s="15" customFormat="1" hidden="1" x14ac:dyDescent="0.35">
      <c r="A130" s="14" t="s">
        <v>161</v>
      </c>
      <c r="B130" s="14" t="s">
        <v>117</v>
      </c>
      <c r="C130" s="14" t="s">
        <v>157</v>
      </c>
      <c r="D130" s="14" t="s">
        <v>162</v>
      </c>
      <c r="E130" s="14" t="s">
        <v>14</v>
      </c>
      <c r="F130" s="14" t="s">
        <v>15</v>
      </c>
      <c r="G130" s="14" t="s">
        <v>16</v>
      </c>
      <c r="H130" s="14" t="s">
        <v>14</v>
      </c>
      <c r="I130" s="14" t="s">
        <v>14</v>
      </c>
      <c r="J130" s="17" t="s">
        <v>30</v>
      </c>
      <c r="K130" s="14" t="str">
        <f>D130</f>
        <v>Gym socket/lighting faulty</v>
      </c>
      <c r="L130" s="15" t="s">
        <v>502</v>
      </c>
    </row>
    <row r="131" spans="1:12" s="15" customFormat="1" hidden="1" x14ac:dyDescent="0.35">
      <c r="A131" s="14" t="s">
        <v>163</v>
      </c>
      <c r="B131" s="14" t="s">
        <v>117</v>
      </c>
      <c r="C131" s="14" t="s">
        <v>157</v>
      </c>
      <c r="D131" s="14" t="s">
        <v>164</v>
      </c>
      <c r="E131" s="14" t="s">
        <v>14</v>
      </c>
      <c r="F131" s="14" t="s">
        <v>15</v>
      </c>
      <c r="G131" s="14" t="s">
        <v>16</v>
      </c>
      <c r="H131" s="14" t="s">
        <v>14</v>
      </c>
      <c r="I131" s="14" t="s">
        <v>14</v>
      </c>
      <c r="J131" s="17" t="s">
        <v>30</v>
      </c>
      <c r="K131" s="14" t="str">
        <f>D131</f>
        <v>Gym stain ceiling/dirty wall/floor</v>
      </c>
      <c r="L131" s="15" t="s">
        <v>502</v>
      </c>
    </row>
    <row r="132" spans="1:12" s="15" customFormat="1" x14ac:dyDescent="0.35">
      <c r="A132" s="14" t="s">
        <v>244</v>
      </c>
      <c r="B132" s="14" t="s">
        <v>227</v>
      </c>
      <c r="C132" s="14" t="s">
        <v>238</v>
      </c>
      <c r="D132" s="19" t="s">
        <v>245</v>
      </c>
      <c r="E132" s="14" t="s">
        <v>14</v>
      </c>
      <c r="F132" s="14" t="s">
        <v>15</v>
      </c>
      <c r="G132" s="14" t="s">
        <v>16</v>
      </c>
      <c r="H132" s="14" t="s">
        <v>14</v>
      </c>
      <c r="I132" s="14" t="s">
        <v>14</v>
      </c>
      <c r="J132" s="18" t="s">
        <v>230</v>
      </c>
      <c r="K132" s="16" t="s">
        <v>246</v>
      </c>
      <c r="L132" s="15" t="s">
        <v>501</v>
      </c>
    </row>
    <row r="133" spans="1:12" s="15" customFormat="1" x14ac:dyDescent="0.35">
      <c r="A133" s="14" t="s">
        <v>263</v>
      </c>
      <c r="B133" s="14" t="s">
        <v>227</v>
      </c>
      <c r="C133" s="14" t="s">
        <v>248</v>
      </c>
      <c r="D133" s="19" t="s">
        <v>264</v>
      </c>
      <c r="E133" s="14" t="s">
        <v>14</v>
      </c>
      <c r="F133" s="14" t="s">
        <v>15</v>
      </c>
      <c r="G133" s="14" t="s">
        <v>16</v>
      </c>
      <c r="H133" s="14" t="s">
        <v>15</v>
      </c>
      <c r="I133" s="14" t="s">
        <v>14</v>
      </c>
      <c r="J133" s="18" t="s">
        <v>230</v>
      </c>
      <c r="K133" s="14" t="str">
        <f t="shared" ref="K133:K143" si="6">D133</f>
        <v>Other M&amp;E Issues</v>
      </c>
      <c r="L133" s="15" t="s">
        <v>501</v>
      </c>
    </row>
    <row r="134" spans="1:12" s="15" customFormat="1" x14ac:dyDescent="0.35">
      <c r="A134" s="14" t="s">
        <v>276</v>
      </c>
      <c r="B134" s="14" t="s">
        <v>267</v>
      </c>
      <c r="C134" s="14" t="s">
        <v>277</v>
      </c>
      <c r="D134" s="19" t="s">
        <v>278</v>
      </c>
      <c r="E134" s="14" t="s">
        <v>14</v>
      </c>
      <c r="F134" s="14" t="s">
        <v>15</v>
      </c>
      <c r="G134" s="14" t="s">
        <v>16</v>
      </c>
      <c r="H134" s="14" t="s">
        <v>15</v>
      </c>
      <c r="I134" s="14" t="s">
        <v>14</v>
      </c>
      <c r="J134" s="14" t="s">
        <v>44</v>
      </c>
      <c r="K134" s="14" t="str">
        <f t="shared" si="6"/>
        <v>Common property</v>
      </c>
      <c r="L134" s="15" t="s">
        <v>501</v>
      </c>
    </row>
    <row r="135" spans="1:12" s="15" customFormat="1" x14ac:dyDescent="0.35">
      <c r="A135" s="14" t="s">
        <v>279</v>
      </c>
      <c r="B135" s="14" t="s">
        <v>267</v>
      </c>
      <c r="C135" s="14" t="s">
        <v>277</v>
      </c>
      <c r="D135" s="19" t="s">
        <v>280</v>
      </c>
      <c r="E135" s="14" t="s">
        <v>14</v>
      </c>
      <c r="F135" s="14" t="s">
        <v>15</v>
      </c>
      <c r="G135" s="14" t="s">
        <v>16</v>
      </c>
      <c r="H135" s="14" t="s">
        <v>15</v>
      </c>
      <c r="I135" s="14" t="s">
        <v>14</v>
      </c>
      <c r="J135" s="14" t="s">
        <v>44</v>
      </c>
      <c r="K135" s="14" t="str">
        <f t="shared" si="6"/>
        <v>Other damages</v>
      </c>
      <c r="L135" s="15" t="s">
        <v>501</v>
      </c>
    </row>
    <row r="136" spans="1:12" s="15" customFormat="1" hidden="1" x14ac:dyDescent="0.35">
      <c r="A136" s="14" t="s">
        <v>174</v>
      </c>
      <c r="B136" s="14" t="s">
        <v>117</v>
      </c>
      <c r="C136" s="14" t="s">
        <v>170</v>
      </c>
      <c r="D136" s="14" t="s">
        <v>175</v>
      </c>
      <c r="E136" s="14" t="s">
        <v>14</v>
      </c>
      <c r="F136" s="14" t="s">
        <v>15</v>
      </c>
      <c r="G136" s="14" t="s">
        <v>16</v>
      </c>
      <c r="H136" s="14" t="s">
        <v>14</v>
      </c>
      <c r="I136" s="14" t="s">
        <v>14</v>
      </c>
      <c r="J136" s="17" t="s">
        <v>30</v>
      </c>
      <c r="K136" s="14" t="str">
        <f t="shared" si="6"/>
        <v>Playground ground ponding/potholes/damaged</v>
      </c>
      <c r="L136" s="15" t="s">
        <v>502</v>
      </c>
    </row>
    <row r="137" spans="1:12" s="15" customFormat="1" hidden="1" x14ac:dyDescent="0.35">
      <c r="A137" s="14" t="s">
        <v>176</v>
      </c>
      <c r="B137" s="14" t="s">
        <v>117</v>
      </c>
      <c r="C137" s="14" t="s">
        <v>170</v>
      </c>
      <c r="D137" s="14" t="s">
        <v>177</v>
      </c>
      <c r="E137" s="14" t="s">
        <v>14</v>
      </c>
      <c r="F137" s="14" t="s">
        <v>15</v>
      </c>
      <c r="G137" s="14" t="s">
        <v>16</v>
      </c>
      <c r="H137" s="14" t="s">
        <v>14</v>
      </c>
      <c r="I137" s="14" t="s">
        <v>14</v>
      </c>
      <c r="J137" s="17" t="s">
        <v>30</v>
      </c>
      <c r="K137" s="14" t="str">
        <f t="shared" si="6"/>
        <v>Playground litter/dirty/stain</v>
      </c>
      <c r="L137" s="15" t="s">
        <v>502</v>
      </c>
    </row>
    <row r="138" spans="1:12" s="15" customFormat="1" hidden="1" x14ac:dyDescent="0.35">
      <c r="A138" s="14" t="s">
        <v>178</v>
      </c>
      <c r="B138" s="14" t="s">
        <v>117</v>
      </c>
      <c r="C138" s="14" t="s">
        <v>170</v>
      </c>
      <c r="D138" s="14" t="s">
        <v>179</v>
      </c>
      <c r="E138" s="14" t="s">
        <v>14</v>
      </c>
      <c r="F138" s="14" t="s">
        <v>15</v>
      </c>
      <c r="G138" s="14" t="s">
        <v>16</v>
      </c>
      <c r="H138" s="14" t="s">
        <v>14</v>
      </c>
      <c r="I138" s="14" t="s">
        <v>14</v>
      </c>
      <c r="J138" s="17" t="s">
        <v>30</v>
      </c>
      <c r="K138" s="14" t="str">
        <f t="shared" si="6"/>
        <v>Playground socket/lighting faulty</v>
      </c>
      <c r="L138" s="15" t="s">
        <v>502</v>
      </c>
    </row>
    <row r="139" spans="1:12" s="15" customFormat="1" hidden="1" x14ac:dyDescent="0.35">
      <c r="A139" s="14" t="s">
        <v>182</v>
      </c>
      <c r="B139" s="14" t="s">
        <v>117</v>
      </c>
      <c r="C139" s="14" t="s">
        <v>181</v>
      </c>
      <c r="D139" s="14" t="s">
        <v>182</v>
      </c>
      <c r="E139" s="14" t="s">
        <v>14</v>
      </c>
      <c r="F139" s="14" t="s">
        <v>15</v>
      </c>
      <c r="G139" s="14" t="s">
        <v>16</v>
      </c>
      <c r="H139" s="14" t="s">
        <v>14</v>
      </c>
      <c r="I139" s="14" t="s">
        <v>14</v>
      </c>
      <c r="J139" s="17" t="s">
        <v>30</v>
      </c>
      <c r="K139" s="14" t="str">
        <f t="shared" si="6"/>
        <v>Fountain/water feature faulty</v>
      </c>
      <c r="L139" s="15" t="s">
        <v>502</v>
      </c>
    </row>
    <row r="140" spans="1:12" s="15" customFormat="1" hidden="1" x14ac:dyDescent="0.35">
      <c r="A140" s="14" t="s">
        <v>183</v>
      </c>
      <c r="B140" s="14" t="s">
        <v>117</v>
      </c>
      <c r="C140" s="14" t="s">
        <v>181</v>
      </c>
      <c r="D140" s="14" t="s">
        <v>183</v>
      </c>
      <c r="E140" s="14" t="s">
        <v>14</v>
      </c>
      <c r="F140" s="14" t="s">
        <v>15</v>
      </c>
      <c r="G140" s="14" t="s">
        <v>16</v>
      </c>
      <c r="H140" s="14" t="s">
        <v>14</v>
      </c>
      <c r="I140" s="14" t="s">
        <v>14</v>
      </c>
      <c r="J140" s="17" t="s">
        <v>30</v>
      </c>
      <c r="K140" s="14" t="str">
        <f t="shared" si="6"/>
        <v>Life buoy missing/damaged</v>
      </c>
      <c r="L140" s="15" t="s">
        <v>502</v>
      </c>
    </row>
    <row r="141" spans="1:12" s="15" customFormat="1" x14ac:dyDescent="0.35">
      <c r="A141" s="14" t="s">
        <v>289</v>
      </c>
      <c r="B141" s="14" t="s">
        <v>267</v>
      </c>
      <c r="C141" s="14" t="s">
        <v>284</v>
      </c>
      <c r="D141" s="19" t="s">
        <v>290</v>
      </c>
      <c r="E141" s="14" t="s">
        <v>14</v>
      </c>
      <c r="F141" s="14" t="s">
        <v>15</v>
      </c>
      <c r="G141" s="14" t="s">
        <v>16</v>
      </c>
      <c r="H141" s="14" t="s">
        <v>15</v>
      </c>
      <c r="I141" s="14" t="s">
        <v>14</v>
      </c>
      <c r="J141" s="14" t="s">
        <v>269</v>
      </c>
      <c r="K141" s="14" t="str">
        <f t="shared" si="6"/>
        <v>Other feedback</v>
      </c>
      <c r="L141" s="15" t="s">
        <v>501</v>
      </c>
    </row>
    <row r="142" spans="1:12" s="15" customFormat="1" hidden="1" x14ac:dyDescent="0.35">
      <c r="A142" s="14" t="s">
        <v>186</v>
      </c>
      <c r="B142" s="14" t="s">
        <v>117</v>
      </c>
      <c r="C142" s="14" t="s">
        <v>181</v>
      </c>
      <c r="D142" s="14" t="s">
        <v>186</v>
      </c>
      <c r="E142" s="14" t="s">
        <v>14</v>
      </c>
      <c r="F142" s="14" t="s">
        <v>15</v>
      </c>
      <c r="G142" s="14" t="s">
        <v>16</v>
      </c>
      <c r="H142" s="14" t="s">
        <v>14</v>
      </c>
      <c r="I142" s="14" t="s">
        <v>14</v>
      </c>
      <c r="J142" s="17" t="s">
        <v>30</v>
      </c>
      <c r="K142" s="14" t="str">
        <f t="shared" si="6"/>
        <v>Pool deck furniture missing/damage</v>
      </c>
      <c r="L142" s="15" t="s">
        <v>502</v>
      </c>
    </row>
    <row r="143" spans="1:12" s="15" customFormat="1" hidden="1" x14ac:dyDescent="0.35">
      <c r="A143" s="14" t="s">
        <v>187</v>
      </c>
      <c r="B143" s="14" t="s">
        <v>117</v>
      </c>
      <c r="C143" s="14" t="s">
        <v>181</v>
      </c>
      <c r="D143" s="14" t="s">
        <v>188</v>
      </c>
      <c r="E143" s="14" t="s">
        <v>14</v>
      </c>
      <c r="F143" s="14" t="s">
        <v>15</v>
      </c>
      <c r="G143" s="14" t="s">
        <v>16</v>
      </c>
      <c r="H143" s="14" t="s">
        <v>14</v>
      </c>
      <c r="I143" s="14" t="s">
        <v>14</v>
      </c>
      <c r="J143" s="17" t="s">
        <v>30</v>
      </c>
      <c r="K143" s="14" t="str">
        <f t="shared" si="6"/>
        <v>Swimming pool/water feature lighting faulty (above or underwater)</v>
      </c>
      <c r="L143" s="15" t="s">
        <v>502</v>
      </c>
    </row>
    <row r="144" spans="1:12" s="15" customFormat="1" x14ac:dyDescent="0.35">
      <c r="A144" s="14" t="s">
        <v>311</v>
      </c>
      <c r="B144" s="14" t="s">
        <v>267</v>
      </c>
      <c r="C144" s="14" t="s">
        <v>312</v>
      </c>
      <c r="D144" s="19" t="s">
        <v>313</v>
      </c>
      <c r="E144" s="14" t="s">
        <v>14</v>
      </c>
      <c r="F144" s="14" t="s">
        <v>15</v>
      </c>
      <c r="G144" s="14" t="s">
        <v>16</v>
      </c>
      <c r="H144" s="14" t="s">
        <v>14</v>
      </c>
      <c r="I144" s="14" t="s">
        <v>14</v>
      </c>
      <c r="J144" s="14" t="s">
        <v>269</v>
      </c>
      <c r="K144" s="16" t="s">
        <v>314</v>
      </c>
      <c r="L144" s="15" t="s">
        <v>501</v>
      </c>
    </row>
    <row r="145" spans="1:12" s="15" customFormat="1" hidden="1" x14ac:dyDescent="0.35">
      <c r="A145" s="14" t="s">
        <v>191</v>
      </c>
      <c r="B145" s="14" t="s">
        <v>117</v>
      </c>
      <c r="C145" s="14" t="s">
        <v>181</v>
      </c>
      <c r="D145" s="14" t="s">
        <v>192</v>
      </c>
      <c r="E145" s="14" t="s">
        <v>14</v>
      </c>
      <c r="F145" s="14" t="s">
        <v>15</v>
      </c>
      <c r="G145" s="14" t="s">
        <v>16</v>
      </c>
      <c r="H145" s="14" t="s">
        <v>14</v>
      </c>
      <c r="I145" s="14" t="s">
        <v>14</v>
      </c>
      <c r="J145" s="17" t="s">
        <v>30</v>
      </c>
      <c r="K145" s="14" t="str">
        <f>D145</f>
        <v>Swimming pool/water feature with debonded tiles</v>
      </c>
      <c r="L145" s="15" t="s">
        <v>502</v>
      </c>
    </row>
    <row r="146" spans="1:12" s="15" customFormat="1" x14ac:dyDescent="0.35">
      <c r="A146" s="14" t="s">
        <v>315</v>
      </c>
      <c r="B146" s="14" t="s">
        <v>267</v>
      </c>
      <c r="C146" s="14" t="s">
        <v>312</v>
      </c>
      <c r="D146" s="19" t="s">
        <v>315</v>
      </c>
      <c r="E146" s="14" t="s">
        <v>14</v>
      </c>
      <c r="F146" s="14" t="s">
        <v>15</v>
      </c>
      <c r="G146" s="14" t="s">
        <v>16</v>
      </c>
      <c r="H146" s="14" t="s">
        <v>14</v>
      </c>
      <c r="I146" s="14" t="s">
        <v>14</v>
      </c>
      <c r="J146" s="14" t="s">
        <v>269</v>
      </c>
      <c r="K146" s="16" t="s">
        <v>316</v>
      </c>
      <c r="L146" s="15" t="s">
        <v>501</v>
      </c>
    </row>
    <row r="147" spans="1:12" s="15" customFormat="1" hidden="1" x14ac:dyDescent="0.35">
      <c r="A147" s="14" t="s">
        <v>196</v>
      </c>
      <c r="B147" s="14" t="s">
        <v>117</v>
      </c>
      <c r="C147" s="14" t="s">
        <v>194</v>
      </c>
      <c r="D147" s="14" t="s">
        <v>197</v>
      </c>
      <c r="E147" s="14" t="s">
        <v>14</v>
      </c>
      <c r="F147" s="14" t="s">
        <v>15</v>
      </c>
      <c r="G147" s="14" t="s">
        <v>16</v>
      </c>
      <c r="H147" s="14" t="s">
        <v>14</v>
      </c>
      <c r="I147" s="14" t="s">
        <v>14</v>
      </c>
      <c r="J147" s="17" t="s">
        <v>30</v>
      </c>
      <c r="K147" s="16" t="s">
        <v>198</v>
      </c>
      <c r="L147" s="15" t="s">
        <v>502</v>
      </c>
    </row>
    <row r="148" spans="1:12" s="15" customFormat="1" x14ac:dyDescent="0.35">
      <c r="A148" s="14" t="s">
        <v>345</v>
      </c>
      <c r="B148" s="14" t="s">
        <v>267</v>
      </c>
      <c r="C148" s="14" t="s">
        <v>495</v>
      </c>
      <c r="D148" s="19" t="s">
        <v>496</v>
      </c>
      <c r="E148" s="14" t="s">
        <v>14</v>
      </c>
      <c r="F148" s="14" t="s">
        <v>15</v>
      </c>
      <c r="G148" s="14" t="s">
        <v>16</v>
      </c>
      <c r="H148" s="14" t="s">
        <v>14</v>
      </c>
      <c r="I148" s="14" t="s">
        <v>14</v>
      </c>
      <c r="J148" s="14" t="s">
        <v>269</v>
      </c>
      <c r="K148" s="16" t="s">
        <v>346</v>
      </c>
      <c r="L148" s="15" t="s">
        <v>501</v>
      </c>
    </row>
    <row r="149" spans="1:12" s="15" customFormat="1" hidden="1" x14ac:dyDescent="0.35">
      <c r="A149" s="14" t="s">
        <v>202</v>
      </c>
      <c r="B149" s="14" t="s">
        <v>117</v>
      </c>
      <c r="C149" s="14" t="s">
        <v>194</v>
      </c>
      <c r="D149" s="14" t="s">
        <v>203</v>
      </c>
      <c r="E149" s="14" t="s">
        <v>14</v>
      </c>
      <c r="F149" s="14" t="s">
        <v>15</v>
      </c>
      <c r="G149" s="14" t="s">
        <v>16</v>
      </c>
      <c r="H149" s="14" t="s">
        <v>14</v>
      </c>
      <c r="I149" s="14" t="s">
        <v>14</v>
      </c>
      <c r="J149" s="17" t="s">
        <v>30</v>
      </c>
      <c r="K149" s="16" t="s">
        <v>204</v>
      </c>
      <c r="L149" s="15" t="s">
        <v>502</v>
      </c>
    </row>
    <row r="150" spans="1:12" s="15" customFormat="1" hidden="1" x14ac:dyDescent="0.35">
      <c r="A150" s="14" t="s">
        <v>205</v>
      </c>
      <c r="B150" s="14" t="s">
        <v>117</v>
      </c>
      <c r="C150" s="14" t="s">
        <v>194</v>
      </c>
      <c r="D150" s="14" t="s">
        <v>206</v>
      </c>
      <c r="E150" s="14" t="s">
        <v>14</v>
      </c>
      <c r="F150" s="14" t="s">
        <v>15</v>
      </c>
      <c r="G150" s="14" t="s">
        <v>16</v>
      </c>
      <c r="H150" s="14" t="s">
        <v>14</v>
      </c>
      <c r="I150" s="14" t="s">
        <v>14</v>
      </c>
      <c r="J150" s="17" t="s">
        <v>30</v>
      </c>
      <c r="K150" s="16" t="s">
        <v>207</v>
      </c>
      <c r="L150" s="15" t="s">
        <v>502</v>
      </c>
    </row>
    <row r="151" spans="1:12" s="15" customFormat="1" hidden="1" x14ac:dyDescent="0.35">
      <c r="A151" s="14" t="s">
        <v>208</v>
      </c>
      <c r="B151" s="14" t="s">
        <v>117</v>
      </c>
      <c r="C151" s="14" t="s">
        <v>194</v>
      </c>
      <c r="D151" s="14" t="s">
        <v>209</v>
      </c>
      <c r="E151" s="14" t="s">
        <v>14</v>
      </c>
      <c r="F151" s="14" t="s">
        <v>15</v>
      </c>
      <c r="G151" s="14" t="s">
        <v>16</v>
      </c>
      <c r="H151" s="14" t="s">
        <v>14</v>
      </c>
      <c r="I151" s="14" t="s">
        <v>14</v>
      </c>
      <c r="J151" s="17" t="s">
        <v>30</v>
      </c>
      <c r="K151" s="16" t="s">
        <v>210</v>
      </c>
      <c r="L151" s="15" t="s">
        <v>502</v>
      </c>
    </row>
    <row r="152" spans="1:12" s="15" customFormat="1" hidden="1" x14ac:dyDescent="0.35">
      <c r="A152" s="14" t="s">
        <v>367</v>
      </c>
      <c r="B152" s="14" t="s">
        <v>368</v>
      </c>
      <c r="C152" s="14" t="s">
        <v>369</v>
      </c>
      <c r="D152" s="14" t="s">
        <v>367</v>
      </c>
      <c r="E152" s="14" t="s">
        <v>14</v>
      </c>
      <c r="F152" s="14" t="s">
        <v>15</v>
      </c>
      <c r="G152" s="14" t="s">
        <v>16</v>
      </c>
      <c r="H152" s="14" t="s">
        <v>14</v>
      </c>
      <c r="I152" s="14" t="s">
        <v>14</v>
      </c>
      <c r="J152" s="18" t="s">
        <v>370</v>
      </c>
      <c r="K152" s="16" t="s">
        <v>371</v>
      </c>
      <c r="L152" s="15" t="s">
        <v>502</v>
      </c>
    </row>
    <row r="153" spans="1:12" s="15" customFormat="1" hidden="1" x14ac:dyDescent="0.35">
      <c r="A153" s="14" t="s">
        <v>372</v>
      </c>
      <c r="B153" s="14" t="s">
        <v>368</v>
      </c>
      <c r="C153" s="14" t="s">
        <v>369</v>
      </c>
      <c r="D153" s="14" t="s">
        <v>372</v>
      </c>
      <c r="E153" s="14" t="s">
        <v>14</v>
      </c>
      <c r="F153" s="14" t="s">
        <v>15</v>
      </c>
      <c r="G153" s="14" t="s">
        <v>16</v>
      </c>
      <c r="H153" s="14" t="s">
        <v>14</v>
      </c>
      <c r="I153" s="14" t="s">
        <v>14</v>
      </c>
      <c r="J153" s="18" t="s">
        <v>370</v>
      </c>
      <c r="K153" s="14" t="str">
        <f>D153</f>
        <v>Irregular fogging</v>
      </c>
      <c r="L153" s="15" t="s">
        <v>502</v>
      </c>
    </row>
    <row r="154" spans="1:12" s="15" customFormat="1" hidden="1" x14ac:dyDescent="0.35">
      <c r="A154" s="14" t="s">
        <v>373</v>
      </c>
      <c r="B154" s="14" t="s">
        <v>368</v>
      </c>
      <c r="C154" s="14" t="s">
        <v>369</v>
      </c>
      <c r="D154" s="14" t="s">
        <v>373</v>
      </c>
      <c r="E154" s="14" t="s">
        <v>14</v>
      </c>
      <c r="F154" s="14" t="s">
        <v>15</v>
      </c>
      <c r="G154" s="14" t="s">
        <v>16</v>
      </c>
      <c r="H154" s="14" t="s">
        <v>14</v>
      </c>
      <c r="I154" s="14" t="s">
        <v>14</v>
      </c>
      <c r="J154" s="18" t="s">
        <v>370</v>
      </c>
      <c r="K154" s="16" t="s">
        <v>374</v>
      </c>
      <c r="L154" s="15" t="s">
        <v>502</v>
      </c>
    </row>
    <row r="155" spans="1:12" s="15" customFormat="1" x14ac:dyDescent="0.35">
      <c r="A155" s="14" t="s">
        <v>375</v>
      </c>
      <c r="B155" s="14" t="s">
        <v>368</v>
      </c>
      <c r="C155" s="14" t="s">
        <v>369</v>
      </c>
      <c r="D155" s="19" t="s">
        <v>376</v>
      </c>
      <c r="E155" s="14" t="s">
        <v>14</v>
      </c>
      <c r="F155" s="14" t="s">
        <v>15</v>
      </c>
      <c r="G155" s="14" t="s">
        <v>16</v>
      </c>
      <c r="H155" s="14" t="s">
        <v>14</v>
      </c>
      <c r="I155" s="14" t="s">
        <v>14</v>
      </c>
      <c r="J155" s="18" t="s">
        <v>370</v>
      </c>
      <c r="K155" s="14" t="str">
        <f>D155</f>
        <v>Other pest or animal issues</v>
      </c>
      <c r="L155" s="15" t="s">
        <v>501</v>
      </c>
    </row>
    <row r="156" spans="1:12" s="15" customFormat="1" hidden="1" x14ac:dyDescent="0.35">
      <c r="A156" s="14" t="s">
        <v>377</v>
      </c>
      <c r="B156" s="14" t="s">
        <v>368</v>
      </c>
      <c r="C156" s="14" t="s">
        <v>369</v>
      </c>
      <c r="D156" s="14" t="s">
        <v>378</v>
      </c>
      <c r="E156" s="14" t="s">
        <v>14</v>
      </c>
      <c r="F156" s="14" t="s">
        <v>15</v>
      </c>
      <c r="G156" s="14" t="s">
        <v>16</v>
      </c>
      <c r="H156" s="14" t="s">
        <v>14</v>
      </c>
      <c r="I156" s="14" t="s">
        <v>14</v>
      </c>
      <c r="J156" s="18" t="s">
        <v>370</v>
      </c>
      <c r="K156" s="14" t="str">
        <f>D156</f>
        <v>Rodent/cockroaches/termites/ants</v>
      </c>
      <c r="L156" s="15" t="s">
        <v>502</v>
      </c>
    </row>
    <row r="157" spans="1:12" s="15" customFormat="1" hidden="1" x14ac:dyDescent="0.35">
      <c r="A157" s="14" t="s">
        <v>379</v>
      </c>
      <c r="B157" s="14" t="s">
        <v>368</v>
      </c>
      <c r="C157" s="14" t="s">
        <v>369</v>
      </c>
      <c r="D157" s="14" t="s">
        <v>380</v>
      </c>
      <c r="E157" s="14" t="s">
        <v>14</v>
      </c>
      <c r="F157" s="14" t="s">
        <v>15</v>
      </c>
      <c r="G157" s="14" t="s">
        <v>16</v>
      </c>
      <c r="H157" s="14" t="s">
        <v>14</v>
      </c>
      <c r="I157" s="14" t="s">
        <v>14</v>
      </c>
      <c r="J157" s="18" t="s">
        <v>370</v>
      </c>
      <c r="K157" s="16" t="s">
        <v>381</v>
      </c>
      <c r="L157" s="15" t="s">
        <v>502</v>
      </c>
    </row>
    <row r="158" spans="1:12" s="15" customFormat="1" hidden="1" x14ac:dyDescent="0.35">
      <c r="A158" s="14" t="s">
        <v>382</v>
      </c>
      <c r="B158" s="14" t="s">
        <v>368</v>
      </c>
      <c r="C158" s="14" t="s">
        <v>369</v>
      </c>
      <c r="D158" s="14" t="s">
        <v>382</v>
      </c>
      <c r="E158" s="14" t="s">
        <v>14</v>
      </c>
      <c r="F158" s="14" t="s">
        <v>15</v>
      </c>
      <c r="G158" s="14" t="s">
        <v>16</v>
      </c>
      <c r="H158" s="14" t="s">
        <v>14</v>
      </c>
      <c r="I158" s="14" t="s">
        <v>14</v>
      </c>
      <c r="J158" s="18" t="s">
        <v>370</v>
      </c>
      <c r="K158" s="16" t="s">
        <v>383</v>
      </c>
      <c r="L158" s="15" t="s">
        <v>502</v>
      </c>
    </row>
    <row r="159" spans="1:12" s="15" customFormat="1" hidden="1" x14ac:dyDescent="0.35">
      <c r="A159" s="14" t="s">
        <v>387</v>
      </c>
      <c r="B159" s="14" t="s">
        <v>385</v>
      </c>
      <c r="C159" s="14" t="s">
        <v>386</v>
      </c>
      <c r="D159" s="14" t="s">
        <v>387</v>
      </c>
      <c r="E159" s="14" t="s">
        <v>14</v>
      </c>
      <c r="F159" s="14" t="s">
        <v>15</v>
      </c>
      <c r="G159" s="14" t="s">
        <v>16</v>
      </c>
      <c r="H159" s="14" t="s">
        <v>15</v>
      </c>
      <c r="I159" s="14" t="s">
        <v>14</v>
      </c>
      <c r="J159" s="14" t="s">
        <v>386</v>
      </c>
      <c r="K159" s="14" t="str">
        <f>D159</f>
        <v xml:space="preserve">Cleaning equipment faulty </v>
      </c>
      <c r="L159" s="15" t="s">
        <v>502</v>
      </c>
    </row>
    <row r="160" spans="1:12" s="15" customFormat="1" hidden="1" x14ac:dyDescent="0.35">
      <c r="A160" s="14" t="s">
        <v>384</v>
      </c>
      <c r="B160" s="14" t="s">
        <v>385</v>
      </c>
      <c r="C160" s="14" t="s">
        <v>386</v>
      </c>
      <c r="D160" s="14" t="s">
        <v>384</v>
      </c>
      <c r="E160" s="14" t="s">
        <v>14</v>
      </c>
      <c r="F160" s="14" t="s">
        <v>15</v>
      </c>
      <c r="G160" s="14" t="s">
        <v>16</v>
      </c>
      <c r="H160" s="14" t="s">
        <v>14</v>
      </c>
      <c r="I160" s="14" t="s">
        <v>14</v>
      </c>
      <c r="J160" s="14" t="s">
        <v>386</v>
      </c>
      <c r="K160" s="14" t="str">
        <f>D160</f>
        <v>Bins overflow</v>
      </c>
      <c r="L160" s="15" t="s">
        <v>502</v>
      </c>
    </row>
    <row r="161" spans="1:12" s="15" customFormat="1" hidden="1" x14ac:dyDescent="0.35">
      <c r="A161" s="14" t="s">
        <v>388</v>
      </c>
      <c r="B161" s="14" t="s">
        <v>385</v>
      </c>
      <c r="C161" s="14" t="s">
        <v>386</v>
      </c>
      <c r="D161" s="14" t="s">
        <v>388</v>
      </c>
      <c r="E161" s="14" t="s">
        <v>14</v>
      </c>
      <c r="F161" s="14" t="s">
        <v>15</v>
      </c>
      <c r="G161" s="14" t="s">
        <v>16</v>
      </c>
      <c r="H161" s="14" t="s">
        <v>14</v>
      </c>
      <c r="I161" s="14" t="s">
        <v>14</v>
      </c>
      <c r="J161" s="14" t="s">
        <v>386</v>
      </c>
      <c r="K161" s="16" t="s">
        <v>389</v>
      </c>
      <c r="L161" s="15" t="s">
        <v>502</v>
      </c>
    </row>
    <row r="162" spans="1:12" s="15" customFormat="1" x14ac:dyDescent="0.35">
      <c r="A162" s="14" t="s">
        <v>390</v>
      </c>
      <c r="B162" s="14" t="s">
        <v>385</v>
      </c>
      <c r="C162" s="14" t="s">
        <v>386</v>
      </c>
      <c r="D162" s="19" t="s">
        <v>390</v>
      </c>
      <c r="E162" s="14" t="s">
        <v>14</v>
      </c>
      <c r="F162" s="14" t="s">
        <v>15</v>
      </c>
      <c r="G162" s="14" t="s">
        <v>16</v>
      </c>
      <c r="H162" s="14" t="s">
        <v>14</v>
      </c>
      <c r="I162" s="14" t="s">
        <v>14</v>
      </c>
      <c r="J162" s="14" t="s">
        <v>386</v>
      </c>
      <c r="K162" s="16" t="s">
        <v>391</v>
      </c>
      <c r="L162" s="15" t="s">
        <v>501</v>
      </c>
    </row>
    <row r="163" spans="1:12" s="15" customFormat="1" hidden="1" x14ac:dyDescent="0.35">
      <c r="A163" s="14" t="s">
        <v>392</v>
      </c>
      <c r="B163" s="14" t="s">
        <v>385</v>
      </c>
      <c r="C163" s="14" t="s">
        <v>386</v>
      </c>
      <c r="D163" s="14" t="s">
        <v>392</v>
      </c>
      <c r="E163" s="14" t="s">
        <v>14</v>
      </c>
      <c r="F163" s="14" t="s">
        <v>15</v>
      </c>
      <c r="G163" s="14" t="s">
        <v>16</v>
      </c>
      <c r="H163" s="14" t="s">
        <v>14</v>
      </c>
      <c r="I163" s="14" t="s">
        <v>14</v>
      </c>
      <c r="J163" s="14" t="s">
        <v>386</v>
      </c>
      <c r="K163" s="16" t="s">
        <v>393</v>
      </c>
      <c r="L163" s="15" t="s">
        <v>502</v>
      </c>
    </row>
    <row r="164" spans="1:12" s="15" customFormat="1" hidden="1" x14ac:dyDescent="0.35">
      <c r="A164" s="14" t="s">
        <v>394</v>
      </c>
      <c r="B164" s="14" t="s">
        <v>385</v>
      </c>
      <c r="C164" s="14" t="s">
        <v>386</v>
      </c>
      <c r="D164" s="14" t="s">
        <v>394</v>
      </c>
      <c r="E164" s="14" t="s">
        <v>14</v>
      </c>
      <c r="F164" s="14" t="s">
        <v>15</v>
      </c>
      <c r="G164" s="14" t="s">
        <v>16</v>
      </c>
      <c r="H164" s="14" t="s">
        <v>14</v>
      </c>
      <c r="I164" s="14" t="s">
        <v>14</v>
      </c>
      <c r="J164" s="14" t="s">
        <v>386</v>
      </c>
      <c r="K164" s="16" t="s">
        <v>395</v>
      </c>
      <c r="L164" s="15" t="s">
        <v>502</v>
      </c>
    </row>
    <row r="165" spans="1:12" s="15" customFormat="1" hidden="1" x14ac:dyDescent="0.35">
      <c r="A165" s="14" t="s">
        <v>396</v>
      </c>
      <c r="B165" s="14" t="s">
        <v>385</v>
      </c>
      <c r="C165" s="14" t="s">
        <v>386</v>
      </c>
      <c r="D165" s="14" t="s">
        <v>396</v>
      </c>
      <c r="E165" s="14" t="s">
        <v>14</v>
      </c>
      <c r="F165" s="14" t="s">
        <v>15</v>
      </c>
      <c r="G165" s="14" t="s">
        <v>16</v>
      </c>
      <c r="H165" s="14" t="s">
        <v>14</v>
      </c>
      <c r="I165" s="14" t="s">
        <v>14</v>
      </c>
      <c r="J165" s="14" t="s">
        <v>386</v>
      </c>
      <c r="K165" s="14" t="str">
        <f t="shared" ref="K165:K180" si="7">D165</f>
        <v>Odour</v>
      </c>
      <c r="L165" s="15" t="s">
        <v>502</v>
      </c>
    </row>
    <row r="166" spans="1:12" s="15" customFormat="1" x14ac:dyDescent="0.35">
      <c r="A166" s="14" t="s">
        <v>397</v>
      </c>
      <c r="B166" s="14" t="s">
        <v>385</v>
      </c>
      <c r="C166" s="14" t="s">
        <v>386</v>
      </c>
      <c r="D166" s="19" t="s">
        <v>398</v>
      </c>
      <c r="E166" s="14" t="s">
        <v>14</v>
      </c>
      <c r="F166" s="14" t="s">
        <v>15</v>
      </c>
      <c r="G166" s="14" t="s">
        <v>16</v>
      </c>
      <c r="H166" s="14" t="s">
        <v>14</v>
      </c>
      <c r="I166" s="14" t="s">
        <v>14</v>
      </c>
      <c r="J166" s="14" t="s">
        <v>386</v>
      </c>
      <c r="K166" s="14" t="str">
        <f t="shared" si="7"/>
        <v>Other cleanliness issue</v>
      </c>
      <c r="L166" s="15" t="s">
        <v>501</v>
      </c>
    </row>
    <row r="167" spans="1:12" s="15" customFormat="1" hidden="1" x14ac:dyDescent="0.35">
      <c r="A167" s="14" t="s">
        <v>399</v>
      </c>
      <c r="B167" s="14" t="s">
        <v>385</v>
      </c>
      <c r="C167" s="14" t="s">
        <v>400</v>
      </c>
      <c r="D167" s="14" t="s">
        <v>399</v>
      </c>
      <c r="E167" s="14" t="s">
        <v>14</v>
      </c>
      <c r="F167" s="14" t="s">
        <v>15</v>
      </c>
      <c r="G167" s="14" t="s">
        <v>16</v>
      </c>
      <c r="H167" s="14" t="s">
        <v>15</v>
      </c>
      <c r="I167" s="14" t="s">
        <v>14</v>
      </c>
      <c r="J167" s="18" t="s">
        <v>385</v>
      </c>
      <c r="K167" s="14" t="str">
        <f t="shared" si="7"/>
        <v>Floor trap choke/overflow</v>
      </c>
      <c r="L167" s="15" t="s">
        <v>502</v>
      </c>
    </row>
    <row r="168" spans="1:12" s="15" customFormat="1" hidden="1" x14ac:dyDescent="0.35">
      <c r="A168" s="14" t="s">
        <v>401</v>
      </c>
      <c r="B168" s="14" t="s">
        <v>385</v>
      </c>
      <c r="C168" s="14" t="s">
        <v>400</v>
      </c>
      <c r="D168" s="14" t="s">
        <v>401</v>
      </c>
      <c r="E168" s="14" t="s">
        <v>14</v>
      </c>
      <c r="F168" s="14" t="s">
        <v>15</v>
      </c>
      <c r="G168" s="14" t="s">
        <v>16</v>
      </c>
      <c r="H168" s="14" t="s">
        <v>15</v>
      </c>
      <c r="I168" s="14" t="s">
        <v>14</v>
      </c>
      <c r="J168" s="18" t="s">
        <v>385</v>
      </c>
      <c r="K168" s="14" t="str">
        <f t="shared" si="7"/>
        <v>Grease trap full/not clear</v>
      </c>
      <c r="L168" s="15" t="s">
        <v>502</v>
      </c>
    </row>
    <row r="169" spans="1:12" s="15" customFormat="1" hidden="1" x14ac:dyDescent="0.35">
      <c r="A169" s="14" t="s">
        <v>402</v>
      </c>
      <c r="B169" s="14" t="s">
        <v>385</v>
      </c>
      <c r="C169" s="14" t="s">
        <v>400</v>
      </c>
      <c r="D169" s="14" t="s">
        <v>402</v>
      </c>
      <c r="E169" s="14" t="s">
        <v>14</v>
      </c>
      <c r="F169" s="14" t="s">
        <v>15</v>
      </c>
      <c r="G169" s="14" t="s">
        <v>16</v>
      </c>
      <c r="H169" s="14" t="s">
        <v>15</v>
      </c>
      <c r="I169" s="14" t="s">
        <v>14</v>
      </c>
      <c r="J169" s="18" t="s">
        <v>385</v>
      </c>
      <c r="K169" s="14" t="str">
        <f t="shared" si="7"/>
        <v>Low water pressure</v>
      </c>
      <c r="L169" s="15" t="s">
        <v>502</v>
      </c>
    </row>
    <row r="170" spans="1:12" s="15" customFormat="1" hidden="1" x14ac:dyDescent="0.35">
      <c r="A170" s="14" t="s">
        <v>403</v>
      </c>
      <c r="B170" s="14" t="s">
        <v>385</v>
      </c>
      <c r="C170" s="14" t="s">
        <v>400</v>
      </c>
      <c r="D170" s="14" t="s">
        <v>403</v>
      </c>
      <c r="E170" s="14" t="s">
        <v>14</v>
      </c>
      <c r="F170" s="14" t="s">
        <v>15</v>
      </c>
      <c r="G170" s="14" t="s">
        <v>16</v>
      </c>
      <c r="H170" s="14" t="s">
        <v>15</v>
      </c>
      <c r="I170" s="14" t="s">
        <v>14</v>
      </c>
      <c r="J170" s="18" t="s">
        <v>385</v>
      </c>
      <c r="K170" s="14" t="str">
        <f t="shared" si="7"/>
        <v>Manhole choke</v>
      </c>
      <c r="L170" s="15" t="s">
        <v>502</v>
      </c>
    </row>
    <row r="171" spans="1:12" s="15" customFormat="1" x14ac:dyDescent="0.35">
      <c r="A171" s="14" t="s">
        <v>406</v>
      </c>
      <c r="B171" s="14" t="s">
        <v>385</v>
      </c>
      <c r="C171" s="14" t="s">
        <v>400</v>
      </c>
      <c r="D171" s="19" t="s">
        <v>407</v>
      </c>
      <c r="E171" s="14" t="s">
        <v>14</v>
      </c>
      <c r="F171" s="14" t="s">
        <v>15</v>
      </c>
      <c r="G171" s="14" t="s">
        <v>16</v>
      </c>
      <c r="H171" s="14" t="s">
        <v>15</v>
      </c>
      <c r="I171" s="14" t="s">
        <v>14</v>
      </c>
      <c r="J171" s="18" t="s">
        <v>385</v>
      </c>
      <c r="K171" s="14" t="str">
        <f t="shared" si="7"/>
        <v>Other sanitary and plumbing issues</v>
      </c>
      <c r="L171" s="15" t="s">
        <v>501</v>
      </c>
    </row>
    <row r="172" spans="1:12" s="15" customFormat="1" hidden="1" x14ac:dyDescent="0.35">
      <c r="A172" s="14" t="s">
        <v>408</v>
      </c>
      <c r="B172" s="14" t="s">
        <v>385</v>
      </c>
      <c r="C172" s="14" t="s">
        <v>400</v>
      </c>
      <c r="D172" s="14" t="s">
        <v>408</v>
      </c>
      <c r="E172" s="14" t="s">
        <v>14</v>
      </c>
      <c r="F172" s="14" t="s">
        <v>15</v>
      </c>
      <c r="G172" s="14" t="s">
        <v>16</v>
      </c>
      <c r="H172" s="14" t="s">
        <v>15</v>
      </c>
      <c r="I172" s="14" t="s">
        <v>14</v>
      </c>
      <c r="J172" s="18" t="s">
        <v>385</v>
      </c>
      <c r="K172" s="14" t="str">
        <f t="shared" si="7"/>
        <v>Pump-transfer/booster/sump/ejector faulty</v>
      </c>
      <c r="L172" s="15" t="s">
        <v>502</v>
      </c>
    </row>
    <row r="173" spans="1:12" s="15" customFormat="1" x14ac:dyDescent="0.35">
      <c r="A173" s="14" t="s">
        <v>404</v>
      </c>
      <c r="B173" s="14" t="s">
        <v>385</v>
      </c>
      <c r="C173" s="14" t="s">
        <v>400</v>
      </c>
      <c r="D173" s="19" t="s">
        <v>405</v>
      </c>
      <c r="E173" s="14" t="s">
        <v>14</v>
      </c>
      <c r="F173" s="14" t="s">
        <v>15</v>
      </c>
      <c r="G173" s="14" t="s">
        <v>16</v>
      </c>
      <c r="H173" s="14" t="s">
        <v>14</v>
      </c>
      <c r="I173" s="14" t="s">
        <v>14</v>
      </c>
      <c r="J173" s="18" t="s">
        <v>385</v>
      </c>
      <c r="K173" s="14" t="str">
        <f t="shared" si="7"/>
        <v>Pipe burst/tap leak/choke</v>
      </c>
      <c r="L173" s="15" t="s">
        <v>501</v>
      </c>
    </row>
    <row r="174" spans="1:12" s="15" customFormat="1" hidden="1" x14ac:dyDescent="0.35">
      <c r="A174" s="14" t="s">
        <v>419</v>
      </c>
      <c r="B174" s="14" t="s">
        <v>385</v>
      </c>
      <c r="C174" s="14" t="s">
        <v>410</v>
      </c>
      <c r="D174" s="14" t="s">
        <v>419</v>
      </c>
      <c r="E174" s="14" t="s">
        <v>14</v>
      </c>
      <c r="F174" s="14" t="s">
        <v>15</v>
      </c>
      <c r="G174" s="14" t="s">
        <v>16</v>
      </c>
      <c r="H174" s="14" t="s">
        <v>15</v>
      </c>
      <c r="I174" s="14" t="s">
        <v>14</v>
      </c>
      <c r="J174" s="18" t="s">
        <v>385</v>
      </c>
      <c r="K174" s="14" t="str">
        <f t="shared" si="7"/>
        <v>WC cover/seat damage</v>
      </c>
      <c r="L174" s="15" t="s">
        <v>502</v>
      </c>
    </row>
    <row r="175" spans="1:12" s="15" customFormat="1" hidden="1" x14ac:dyDescent="0.35">
      <c r="A175" s="14" t="s">
        <v>420</v>
      </c>
      <c r="B175" s="14" t="s">
        <v>385</v>
      </c>
      <c r="C175" s="14" t="s">
        <v>410</v>
      </c>
      <c r="D175" s="14" t="s">
        <v>420</v>
      </c>
      <c r="E175" s="14" t="s">
        <v>14</v>
      </c>
      <c r="F175" s="14" t="s">
        <v>15</v>
      </c>
      <c r="G175" s="14" t="s">
        <v>16</v>
      </c>
      <c r="H175" s="14" t="s">
        <v>15</v>
      </c>
      <c r="I175" s="14" t="s">
        <v>14</v>
      </c>
      <c r="J175" s="18" t="s">
        <v>385</v>
      </c>
      <c r="K175" s="14" t="str">
        <f t="shared" si="7"/>
        <v>WC/Floor trap choke</v>
      </c>
      <c r="L175" s="15" t="s">
        <v>502</v>
      </c>
    </row>
    <row r="176" spans="1:12" s="15" customFormat="1" hidden="1" x14ac:dyDescent="0.35">
      <c r="A176" s="14" t="s">
        <v>409</v>
      </c>
      <c r="B176" s="14" t="s">
        <v>385</v>
      </c>
      <c r="C176" s="14" t="s">
        <v>410</v>
      </c>
      <c r="D176" s="14" t="s">
        <v>411</v>
      </c>
      <c r="E176" s="14" t="s">
        <v>14</v>
      </c>
      <c r="F176" s="14" t="s">
        <v>15</v>
      </c>
      <c r="G176" s="14" t="s">
        <v>16</v>
      </c>
      <c r="H176" s="14" t="s">
        <v>14</v>
      </c>
      <c r="I176" s="14" t="s">
        <v>14</v>
      </c>
      <c r="J176" s="18" t="s">
        <v>385</v>
      </c>
      <c r="K176" s="14" t="str">
        <f t="shared" si="7"/>
        <v>Basin/tap/flushing sensor faulty</v>
      </c>
      <c r="L176" s="15" t="s">
        <v>502</v>
      </c>
    </row>
    <row r="177" spans="1:12" s="15" customFormat="1" x14ac:dyDescent="0.35">
      <c r="A177" s="14" t="s">
        <v>412</v>
      </c>
      <c r="B177" s="14" t="s">
        <v>385</v>
      </c>
      <c r="C177" s="14" t="s">
        <v>410</v>
      </c>
      <c r="D177" s="19" t="s">
        <v>413</v>
      </c>
      <c r="E177" s="14" t="s">
        <v>14</v>
      </c>
      <c r="F177" s="14" t="s">
        <v>15</v>
      </c>
      <c r="G177" s="14" t="s">
        <v>16</v>
      </c>
      <c r="H177" s="14" t="s">
        <v>14</v>
      </c>
      <c r="I177" s="14" t="s">
        <v>14</v>
      </c>
      <c r="J177" s="18" t="s">
        <v>385</v>
      </c>
      <c r="K177" s="14" t="str">
        <f t="shared" si="7"/>
        <v>Litter/stain/dirty/not cleaned</v>
      </c>
      <c r="L177" s="15" t="s">
        <v>501</v>
      </c>
    </row>
    <row r="178" spans="1:12" s="15" customFormat="1" hidden="1" x14ac:dyDescent="0.35">
      <c r="A178" s="14" t="s">
        <v>414</v>
      </c>
      <c r="B178" s="14" t="s">
        <v>385</v>
      </c>
      <c r="C178" s="14" t="s">
        <v>410</v>
      </c>
      <c r="D178" s="14" t="s">
        <v>414</v>
      </c>
      <c r="E178" s="14" t="s">
        <v>14</v>
      </c>
      <c r="F178" s="14" t="s">
        <v>15</v>
      </c>
      <c r="G178" s="14" t="s">
        <v>16</v>
      </c>
      <c r="H178" s="14" t="s">
        <v>14</v>
      </c>
      <c r="I178" s="14" t="s">
        <v>14</v>
      </c>
      <c r="J178" s="18" t="s">
        <v>385</v>
      </c>
      <c r="K178" s="14" t="str">
        <f t="shared" si="7"/>
        <v>Mirror damage/stain</v>
      </c>
      <c r="L178" s="15" t="s">
        <v>502</v>
      </c>
    </row>
    <row r="179" spans="1:12" s="15" customFormat="1" x14ac:dyDescent="0.35">
      <c r="A179" s="14" t="s">
        <v>415</v>
      </c>
      <c r="B179" s="14" t="s">
        <v>385</v>
      </c>
      <c r="C179" s="14" t="s">
        <v>410</v>
      </c>
      <c r="D179" s="19" t="s">
        <v>416</v>
      </c>
      <c r="E179" s="14" t="s">
        <v>14</v>
      </c>
      <c r="F179" s="14" t="s">
        <v>15</v>
      </c>
      <c r="G179" s="14" t="s">
        <v>16</v>
      </c>
      <c r="H179" s="14" t="s">
        <v>14</v>
      </c>
      <c r="I179" s="14" t="s">
        <v>14</v>
      </c>
      <c r="J179" s="18" t="s">
        <v>385</v>
      </c>
      <c r="K179" s="14" t="str">
        <f t="shared" si="7"/>
        <v>Other toilet related issues</v>
      </c>
      <c r="L179" s="15" t="s">
        <v>501</v>
      </c>
    </row>
    <row r="180" spans="1:12" s="15" customFormat="1" hidden="1" x14ac:dyDescent="0.35">
      <c r="A180" s="14" t="s">
        <v>417</v>
      </c>
      <c r="B180" s="14" t="s">
        <v>385</v>
      </c>
      <c r="C180" s="14" t="s">
        <v>410</v>
      </c>
      <c r="D180" s="14" t="s">
        <v>418</v>
      </c>
      <c r="E180" s="14" t="s">
        <v>14</v>
      </c>
      <c r="F180" s="14" t="s">
        <v>15</v>
      </c>
      <c r="G180" s="14" t="s">
        <v>16</v>
      </c>
      <c r="H180" s="14" t="s">
        <v>14</v>
      </c>
      <c r="I180" s="14" t="s">
        <v>14</v>
      </c>
      <c r="J180" s="18" t="s">
        <v>385</v>
      </c>
      <c r="K180" s="14" t="str">
        <f t="shared" si="7"/>
        <v>Toilet roll/hand soap empty</v>
      </c>
      <c r="L180" s="15" t="s">
        <v>502</v>
      </c>
    </row>
    <row r="181" spans="1:12" s="15" customFormat="1" x14ac:dyDescent="0.35">
      <c r="A181" s="14" t="s">
        <v>421</v>
      </c>
      <c r="B181" s="14" t="s">
        <v>422</v>
      </c>
      <c r="C181" s="14" t="s">
        <v>350</v>
      </c>
      <c r="D181" s="19" t="s">
        <v>421</v>
      </c>
      <c r="E181" s="14" t="s">
        <v>14</v>
      </c>
      <c r="F181" s="14" t="s">
        <v>15</v>
      </c>
      <c r="G181" s="14" t="s">
        <v>16</v>
      </c>
      <c r="H181" s="14" t="s">
        <v>15</v>
      </c>
      <c r="I181" s="14" t="s">
        <v>14</v>
      </c>
      <c r="J181" s="14" t="s">
        <v>350</v>
      </c>
      <c r="K181" s="14" t="str">
        <f>D181</f>
        <v>CCTV</v>
      </c>
      <c r="L181" s="15" t="s">
        <v>501</v>
      </c>
    </row>
    <row r="182" spans="1:12" s="15" customFormat="1" hidden="1" x14ac:dyDescent="0.35">
      <c r="A182" s="14" t="s">
        <v>423</v>
      </c>
      <c r="B182" s="14" t="s">
        <v>422</v>
      </c>
      <c r="C182" s="14" t="s">
        <v>350</v>
      </c>
      <c r="D182" s="14" t="s">
        <v>423</v>
      </c>
      <c r="E182" s="14" t="s">
        <v>14</v>
      </c>
      <c r="F182" s="14" t="s">
        <v>15</v>
      </c>
      <c r="G182" s="14" t="s">
        <v>16</v>
      </c>
      <c r="H182" s="14" t="s">
        <v>15</v>
      </c>
      <c r="I182" s="14" t="s">
        <v>14</v>
      </c>
      <c r="J182" s="14" t="s">
        <v>350</v>
      </c>
      <c r="K182" s="14" t="str">
        <f>D182</f>
        <v>Clocking device/points faulty</v>
      </c>
      <c r="L182" s="15" t="s">
        <v>502</v>
      </c>
    </row>
    <row r="183" spans="1:12" s="15" customFormat="1" hidden="1" x14ac:dyDescent="0.35">
      <c r="A183" s="14" t="s">
        <v>424</v>
      </c>
      <c r="B183" s="14" t="s">
        <v>422</v>
      </c>
      <c r="C183" s="14" t="s">
        <v>350</v>
      </c>
      <c r="D183" s="14" t="s">
        <v>425</v>
      </c>
      <c r="E183" s="14" t="s">
        <v>14</v>
      </c>
      <c r="F183" s="14" t="s">
        <v>15</v>
      </c>
      <c r="G183" s="14" t="s">
        <v>16</v>
      </c>
      <c r="H183" s="14" t="s">
        <v>15</v>
      </c>
      <c r="I183" s="14" t="s">
        <v>14</v>
      </c>
      <c r="J183" s="14" t="s">
        <v>350</v>
      </c>
      <c r="K183" s="16" t="s">
        <v>322</v>
      </c>
      <c r="L183" s="15" t="s">
        <v>502</v>
      </c>
    </row>
    <row r="184" spans="1:12" s="15" customFormat="1" hidden="1" x14ac:dyDescent="0.35">
      <c r="A184" s="14" t="s">
        <v>426</v>
      </c>
      <c r="B184" s="14" t="s">
        <v>422</v>
      </c>
      <c r="C184" s="14" t="s">
        <v>350</v>
      </c>
      <c r="D184" s="14" t="s">
        <v>427</v>
      </c>
      <c r="E184" s="14" t="s">
        <v>14</v>
      </c>
      <c r="F184" s="14" t="s">
        <v>15</v>
      </c>
      <c r="G184" s="14" t="s">
        <v>16</v>
      </c>
      <c r="H184" s="14" t="s">
        <v>14</v>
      </c>
      <c r="I184" s="14" t="s">
        <v>14</v>
      </c>
      <c r="J184" s="14" t="s">
        <v>350</v>
      </c>
      <c r="K184" s="14" t="str">
        <f>D184</f>
        <v>Flyers distribution</v>
      </c>
      <c r="L184" s="15" t="s">
        <v>502</v>
      </c>
    </row>
    <row r="185" spans="1:12" s="15" customFormat="1" hidden="1" x14ac:dyDescent="0.35">
      <c r="A185" s="14" t="s">
        <v>428</v>
      </c>
      <c r="B185" s="14" t="s">
        <v>422</v>
      </c>
      <c r="C185" s="14" t="s">
        <v>350</v>
      </c>
      <c r="D185" s="14" t="s">
        <v>428</v>
      </c>
      <c r="E185" s="14" t="s">
        <v>14</v>
      </c>
      <c r="F185" s="14" t="s">
        <v>15</v>
      </c>
      <c r="G185" s="14" t="s">
        <v>16</v>
      </c>
      <c r="H185" s="14" t="s">
        <v>14</v>
      </c>
      <c r="I185" s="14" t="s">
        <v>14</v>
      </c>
      <c r="J185" s="14" t="s">
        <v>350</v>
      </c>
      <c r="K185" s="16" t="s">
        <v>429</v>
      </c>
      <c r="L185" s="15" t="s">
        <v>502</v>
      </c>
    </row>
    <row r="186" spans="1:12" s="15" customFormat="1" hidden="1" x14ac:dyDescent="0.35">
      <c r="A186" s="14" t="s">
        <v>430</v>
      </c>
      <c r="B186" s="14" t="s">
        <v>422</v>
      </c>
      <c r="C186" s="14" t="s">
        <v>350</v>
      </c>
      <c r="D186" s="14" t="s">
        <v>430</v>
      </c>
      <c r="E186" s="14" t="s">
        <v>14</v>
      </c>
      <c r="F186" s="14" t="s">
        <v>15</v>
      </c>
      <c r="G186" s="14" t="s">
        <v>16</v>
      </c>
      <c r="H186" s="14" t="s">
        <v>14</v>
      </c>
      <c r="I186" s="14" t="s">
        <v>14</v>
      </c>
      <c r="J186" s="14" t="s">
        <v>350</v>
      </c>
      <c r="K186" s="14" t="str">
        <f>D186</f>
        <v>Guardhouse not manned</v>
      </c>
      <c r="L186" s="15" t="s">
        <v>502</v>
      </c>
    </row>
    <row r="187" spans="1:12" s="15" customFormat="1" x14ac:dyDescent="0.35">
      <c r="A187" s="14" t="s">
        <v>431</v>
      </c>
      <c r="B187" s="14" t="s">
        <v>422</v>
      </c>
      <c r="C187" s="14" t="s">
        <v>350</v>
      </c>
      <c r="D187" s="19" t="s">
        <v>497</v>
      </c>
      <c r="E187" s="14" t="s">
        <v>14</v>
      </c>
      <c r="F187" s="14" t="s">
        <v>15</v>
      </c>
      <c r="G187" s="14" t="s">
        <v>16</v>
      </c>
      <c r="H187" s="14" t="s">
        <v>14</v>
      </c>
      <c r="I187" s="14" t="s">
        <v>14</v>
      </c>
      <c r="J187" s="14" t="s">
        <v>350</v>
      </c>
      <c r="K187" s="16" t="s">
        <v>432</v>
      </c>
      <c r="L187" s="15" t="s">
        <v>501</v>
      </c>
    </row>
    <row r="188" spans="1:12" s="15" customFormat="1" hidden="1" x14ac:dyDescent="0.35">
      <c r="A188" s="14" t="s">
        <v>433</v>
      </c>
      <c r="B188" s="14" t="s">
        <v>422</v>
      </c>
      <c r="C188" s="14" t="s">
        <v>350</v>
      </c>
      <c r="D188" s="14" t="s">
        <v>434</v>
      </c>
      <c r="E188" s="14" t="s">
        <v>14</v>
      </c>
      <c r="F188" s="14" t="s">
        <v>15</v>
      </c>
      <c r="G188" s="14" t="s">
        <v>16</v>
      </c>
      <c r="H188" s="14" t="s">
        <v>14</v>
      </c>
      <c r="I188" s="14" t="s">
        <v>14</v>
      </c>
      <c r="J188" s="14" t="s">
        <v>350</v>
      </c>
      <c r="K188" s="16" t="s">
        <v>434</v>
      </c>
      <c r="L188" s="15" t="s">
        <v>502</v>
      </c>
    </row>
    <row r="189" spans="1:12" s="15" customFormat="1" x14ac:dyDescent="0.35">
      <c r="A189" s="14" t="s">
        <v>435</v>
      </c>
      <c r="B189" s="14" t="s">
        <v>422</v>
      </c>
      <c r="C189" s="14" t="s">
        <v>350</v>
      </c>
      <c r="D189" s="19" t="s">
        <v>436</v>
      </c>
      <c r="E189" s="14" t="s">
        <v>14</v>
      </c>
      <c r="F189" s="14" t="s">
        <v>15</v>
      </c>
      <c r="G189" s="14" t="s">
        <v>16</v>
      </c>
      <c r="H189" s="14" t="s">
        <v>14</v>
      </c>
      <c r="I189" s="14" t="s">
        <v>14</v>
      </c>
      <c r="J189" s="14" t="s">
        <v>350</v>
      </c>
      <c r="K189" s="14" t="str">
        <f>D189</f>
        <v>Other security issues</v>
      </c>
      <c r="L189" s="15" t="s">
        <v>501</v>
      </c>
    </row>
    <row r="190" spans="1:12" s="15" customFormat="1" hidden="1" x14ac:dyDescent="0.35">
      <c r="A190" s="14" t="s">
        <v>437</v>
      </c>
      <c r="B190" s="14" t="s">
        <v>422</v>
      </c>
      <c r="C190" s="14" t="s">
        <v>350</v>
      </c>
      <c r="D190" s="14" t="s">
        <v>437</v>
      </c>
      <c r="E190" s="14" t="s">
        <v>14</v>
      </c>
      <c r="F190" s="14" t="s">
        <v>15</v>
      </c>
      <c r="G190" s="14" t="s">
        <v>16</v>
      </c>
      <c r="H190" s="14" t="s">
        <v>14</v>
      </c>
      <c r="I190" s="14" t="s">
        <v>14</v>
      </c>
      <c r="J190" s="14" t="s">
        <v>350</v>
      </c>
      <c r="K190" s="16" t="s">
        <v>438</v>
      </c>
      <c r="L190" s="15" t="s">
        <v>502</v>
      </c>
    </row>
    <row r="191" spans="1:12" s="15" customFormat="1" hidden="1" x14ac:dyDescent="0.35">
      <c r="A191" s="14" t="s">
        <v>439</v>
      </c>
      <c r="B191" s="14" t="s">
        <v>422</v>
      </c>
      <c r="C191" s="14" t="s">
        <v>350</v>
      </c>
      <c r="D191" s="14" t="s">
        <v>498</v>
      </c>
      <c r="E191" s="14" t="s">
        <v>14</v>
      </c>
      <c r="F191" s="14" t="s">
        <v>15</v>
      </c>
      <c r="G191" s="14" t="s">
        <v>16</v>
      </c>
      <c r="H191" s="14" t="s">
        <v>14</v>
      </c>
      <c r="I191" s="14" t="s">
        <v>14</v>
      </c>
      <c r="J191" s="14" t="s">
        <v>350</v>
      </c>
      <c r="K191" s="14" t="str">
        <f>D191</f>
        <v>Disturbance at common area</v>
      </c>
      <c r="L191" s="15" t="s">
        <v>502</v>
      </c>
    </row>
    <row r="192" spans="1:12" s="15" customFormat="1" x14ac:dyDescent="0.35">
      <c r="A192" s="14" t="s">
        <v>291</v>
      </c>
      <c r="B192" s="14" t="s">
        <v>292</v>
      </c>
      <c r="C192" s="14" t="s">
        <v>293</v>
      </c>
      <c r="D192" s="19" t="s">
        <v>294</v>
      </c>
      <c r="E192" s="14" t="s">
        <v>14</v>
      </c>
      <c r="F192" s="14" t="s">
        <v>15</v>
      </c>
      <c r="G192" s="14" t="s">
        <v>16</v>
      </c>
      <c r="H192" s="14" t="s">
        <v>15</v>
      </c>
      <c r="I192" s="14" t="s">
        <v>14</v>
      </c>
      <c r="J192" s="14" t="s">
        <v>269</v>
      </c>
      <c r="K192" s="14" t="str">
        <f t="shared" ref="K192:K201" si="8">D192</f>
        <v>Fire protection alarm/panel faulty</v>
      </c>
      <c r="L192" s="15" t="s">
        <v>501</v>
      </c>
    </row>
    <row r="193" spans="1:12" s="15" customFormat="1" hidden="1" x14ac:dyDescent="0.35">
      <c r="A193" s="14" t="s">
        <v>295</v>
      </c>
      <c r="B193" s="14" t="s">
        <v>292</v>
      </c>
      <c r="C193" s="14" t="s">
        <v>293</v>
      </c>
      <c r="D193" s="14" t="s">
        <v>296</v>
      </c>
      <c r="E193" s="14" t="s">
        <v>14</v>
      </c>
      <c r="F193" s="14" t="s">
        <v>15</v>
      </c>
      <c r="G193" s="14" t="s">
        <v>16</v>
      </c>
      <c r="H193" s="14" t="s">
        <v>15</v>
      </c>
      <c r="I193" s="14" t="s">
        <v>14</v>
      </c>
      <c r="J193" s="14" t="s">
        <v>269</v>
      </c>
      <c r="K193" s="14" t="str">
        <f t="shared" si="8"/>
        <v>Fire protection call points faulty</v>
      </c>
      <c r="L193" s="15" t="s">
        <v>502</v>
      </c>
    </row>
    <row r="194" spans="1:12" s="15" customFormat="1" hidden="1" x14ac:dyDescent="0.35">
      <c r="A194" s="14" t="s">
        <v>297</v>
      </c>
      <c r="B194" s="14" t="s">
        <v>292</v>
      </c>
      <c r="C194" s="14" t="s">
        <v>293</v>
      </c>
      <c r="D194" s="14" t="s">
        <v>298</v>
      </c>
      <c r="E194" s="14" t="s">
        <v>14</v>
      </c>
      <c r="F194" s="14" t="s">
        <v>15</v>
      </c>
      <c r="G194" s="14" t="s">
        <v>16</v>
      </c>
      <c r="H194" s="14" t="s">
        <v>15</v>
      </c>
      <c r="I194" s="14" t="s">
        <v>14</v>
      </c>
      <c r="J194" s="14" t="s">
        <v>269</v>
      </c>
      <c r="K194" s="14" t="str">
        <f t="shared" si="8"/>
        <v>Fire protection exit light faulty</v>
      </c>
      <c r="L194" s="15" t="s">
        <v>502</v>
      </c>
    </row>
    <row r="195" spans="1:12" s="15" customFormat="1" hidden="1" x14ac:dyDescent="0.35">
      <c r="A195" s="14" t="s">
        <v>299</v>
      </c>
      <c r="B195" s="14" t="s">
        <v>292</v>
      </c>
      <c r="C195" s="14" t="s">
        <v>293</v>
      </c>
      <c r="D195" s="14" t="s">
        <v>299</v>
      </c>
      <c r="E195" s="14" t="s">
        <v>14</v>
      </c>
      <c r="F195" s="14" t="s">
        <v>15</v>
      </c>
      <c r="G195" s="14" t="s">
        <v>16</v>
      </c>
      <c r="H195" s="14" t="s">
        <v>15</v>
      </c>
      <c r="I195" s="14" t="s">
        <v>14</v>
      </c>
      <c r="J195" s="14" t="s">
        <v>269</v>
      </c>
      <c r="K195" s="14" t="str">
        <f t="shared" si="8"/>
        <v>Fire door self-closing device faulty</v>
      </c>
      <c r="L195" s="15" t="s">
        <v>502</v>
      </c>
    </row>
    <row r="196" spans="1:12" s="15" customFormat="1" hidden="1" x14ac:dyDescent="0.35">
      <c r="A196" s="14" t="s">
        <v>300</v>
      </c>
      <c r="B196" s="14" t="s">
        <v>292</v>
      </c>
      <c r="C196" s="14" t="s">
        <v>293</v>
      </c>
      <c r="D196" s="14" t="s">
        <v>301</v>
      </c>
      <c r="E196" s="14" t="s">
        <v>14</v>
      </c>
      <c r="F196" s="14" t="s">
        <v>15</v>
      </c>
      <c r="G196" s="14" t="s">
        <v>16</v>
      </c>
      <c r="H196" s="14" t="s">
        <v>15</v>
      </c>
      <c r="I196" s="14" t="s">
        <v>14</v>
      </c>
      <c r="J196" s="14" t="s">
        <v>269</v>
      </c>
      <c r="K196" s="14" t="str">
        <f t="shared" si="8"/>
        <v>Fire extinguisher expired</v>
      </c>
      <c r="L196" s="15" t="s">
        <v>502</v>
      </c>
    </row>
    <row r="197" spans="1:12" s="15" customFormat="1" hidden="1" x14ac:dyDescent="0.35">
      <c r="A197" s="14" t="s">
        <v>302</v>
      </c>
      <c r="B197" s="14" t="s">
        <v>292</v>
      </c>
      <c r="C197" s="14" t="s">
        <v>293</v>
      </c>
      <c r="D197" s="14" t="s">
        <v>302</v>
      </c>
      <c r="E197" s="14" t="s">
        <v>14</v>
      </c>
      <c r="F197" s="14" t="s">
        <v>15</v>
      </c>
      <c r="G197" s="14" t="s">
        <v>16</v>
      </c>
      <c r="H197" s="14" t="s">
        <v>15</v>
      </c>
      <c r="I197" s="14" t="s">
        <v>14</v>
      </c>
      <c r="J197" s="14" t="s">
        <v>269</v>
      </c>
      <c r="K197" s="14" t="str">
        <f t="shared" si="8"/>
        <v>Hosereel not secured/wear and tear</v>
      </c>
      <c r="L197" s="15" t="s">
        <v>502</v>
      </c>
    </row>
    <row r="198" spans="1:12" s="15" customFormat="1" x14ac:dyDescent="0.35">
      <c r="A198" s="14" t="s">
        <v>303</v>
      </c>
      <c r="B198" s="14" t="s">
        <v>292</v>
      </c>
      <c r="C198" s="14" t="s">
        <v>293</v>
      </c>
      <c r="D198" s="19" t="s">
        <v>304</v>
      </c>
      <c r="E198" s="14" t="s">
        <v>14</v>
      </c>
      <c r="F198" s="14" t="s">
        <v>15</v>
      </c>
      <c r="G198" s="14" t="s">
        <v>16</v>
      </c>
      <c r="H198" s="14" t="s">
        <v>15</v>
      </c>
      <c r="I198" s="14" t="s">
        <v>14</v>
      </c>
      <c r="J198" s="14" t="s">
        <v>269</v>
      </c>
      <c r="K198" s="14" t="str">
        <f t="shared" si="8"/>
        <v>Hosereel/jockey pump faulty</v>
      </c>
      <c r="L198" s="15" t="s">
        <v>501</v>
      </c>
    </row>
    <row r="199" spans="1:12" s="15" customFormat="1" x14ac:dyDescent="0.35">
      <c r="A199" s="14" t="s">
        <v>308</v>
      </c>
      <c r="B199" s="14" t="s">
        <v>292</v>
      </c>
      <c r="C199" s="14" t="s">
        <v>293</v>
      </c>
      <c r="D199" s="19" t="s">
        <v>308</v>
      </c>
      <c r="E199" s="14" t="s">
        <v>14</v>
      </c>
      <c r="F199" s="14" t="s">
        <v>15</v>
      </c>
      <c r="G199" s="14" t="s">
        <v>16</v>
      </c>
      <c r="H199" s="14" t="s">
        <v>15</v>
      </c>
      <c r="I199" s="14" t="s">
        <v>14</v>
      </c>
      <c r="J199" s="14" t="s">
        <v>269</v>
      </c>
      <c r="K199" s="14" t="str">
        <f t="shared" si="8"/>
        <v>PA system faulty</v>
      </c>
      <c r="L199" s="15" t="s">
        <v>501</v>
      </c>
    </row>
    <row r="200" spans="1:12" s="15" customFormat="1" hidden="1" x14ac:dyDescent="0.35">
      <c r="A200" s="14" t="s">
        <v>309</v>
      </c>
      <c r="B200" s="14" t="s">
        <v>292</v>
      </c>
      <c r="C200" s="14" t="s">
        <v>293</v>
      </c>
      <c r="D200" s="14" t="s">
        <v>309</v>
      </c>
      <c r="E200" s="14" t="s">
        <v>14</v>
      </c>
      <c r="F200" s="14" t="s">
        <v>15</v>
      </c>
      <c r="G200" s="14" t="s">
        <v>16</v>
      </c>
      <c r="H200" s="14" t="s">
        <v>15</v>
      </c>
      <c r="I200" s="14" t="s">
        <v>14</v>
      </c>
      <c r="J200" s="14" t="s">
        <v>269</v>
      </c>
      <c r="K200" s="14" t="str">
        <f t="shared" si="8"/>
        <v>Sprinkler control valve/solenoid faulty</v>
      </c>
      <c r="L200" s="15" t="s">
        <v>502</v>
      </c>
    </row>
    <row r="201" spans="1:12" s="15" customFormat="1" x14ac:dyDescent="0.35">
      <c r="A201" s="14" t="s">
        <v>310</v>
      </c>
      <c r="B201" s="14" t="s">
        <v>292</v>
      </c>
      <c r="C201" s="14" t="s">
        <v>293</v>
      </c>
      <c r="D201" s="19" t="s">
        <v>310</v>
      </c>
      <c r="E201" s="14" t="s">
        <v>14</v>
      </c>
      <c r="F201" s="14" t="s">
        <v>15</v>
      </c>
      <c r="G201" s="14" t="s">
        <v>16</v>
      </c>
      <c r="H201" s="14" t="s">
        <v>15</v>
      </c>
      <c r="I201" s="14" t="s">
        <v>14</v>
      </c>
      <c r="J201" s="14" t="s">
        <v>269</v>
      </c>
      <c r="K201" s="14" t="str">
        <f t="shared" si="8"/>
        <v>Sprinkler pump faulty</v>
      </c>
      <c r="L201" s="15" t="s">
        <v>501</v>
      </c>
    </row>
    <row r="202" spans="1:12" s="15" customFormat="1" x14ac:dyDescent="0.35">
      <c r="A202" s="14" t="s">
        <v>305</v>
      </c>
      <c r="B202" s="14" t="s">
        <v>292</v>
      </c>
      <c r="C202" s="14" t="s">
        <v>293</v>
      </c>
      <c r="D202" s="19" t="s">
        <v>306</v>
      </c>
      <c r="E202" s="14" t="s">
        <v>14</v>
      </c>
      <c r="F202" s="14" t="s">
        <v>15</v>
      </c>
      <c r="G202" s="14" t="s">
        <v>16</v>
      </c>
      <c r="H202" s="14" t="s">
        <v>14</v>
      </c>
      <c r="I202" s="14" t="s">
        <v>14</v>
      </c>
      <c r="J202" s="14" t="s">
        <v>269</v>
      </c>
      <c r="K202" s="16" t="s">
        <v>307</v>
      </c>
      <c r="L202" s="15" t="s">
        <v>501</v>
      </c>
    </row>
    <row r="203" spans="1:12" s="15" customFormat="1" hidden="1" x14ac:dyDescent="0.35">
      <c r="A203" s="14" t="s">
        <v>327</v>
      </c>
      <c r="B203" s="14" t="s">
        <v>292</v>
      </c>
      <c r="C203" s="14" t="s">
        <v>328</v>
      </c>
      <c r="D203" s="14" t="s">
        <v>329</v>
      </c>
      <c r="E203" s="14" t="s">
        <v>14</v>
      </c>
      <c r="F203" s="14" t="s">
        <v>330</v>
      </c>
      <c r="G203" s="14" t="s">
        <v>16</v>
      </c>
      <c r="H203" s="14" t="s">
        <v>14</v>
      </c>
      <c r="I203" s="14" t="s">
        <v>14</v>
      </c>
      <c r="J203" s="14" t="s">
        <v>331</v>
      </c>
      <c r="K203" s="16" t="s">
        <v>332</v>
      </c>
      <c r="L203" s="15" t="s">
        <v>502</v>
      </c>
    </row>
    <row r="204" spans="1:12" s="15" customFormat="1" x14ac:dyDescent="0.35">
      <c r="A204" s="14" t="s">
        <v>333</v>
      </c>
      <c r="B204" s="14" t="s">
        <v>292</v>
      </c>
      <c r="C204" s="14" t="s">
        <v>328</v>
      </c>
      <c r="D204" s="19" t="s">
        <v>333</v>
      </c>
      <c r="E204" s="14" t="s">
        <v>14</v>
      </c>
      <c r="F204" s="14" t="s">
        <v>217</v>
      </c>
      <c r="G204" s="14" t="s">
        <v>16</v>
      </c>
      <c r="H204" s="14" t="s">
        <v>14</v>
      </c>
      <c r="I204" s="14" t="s">
        <v>14</v>
      </c>
      <c r="J204" s="14" t="s">
        <v>331</v>
      </c>
      <c r="K204" s="14" t="str">
        <f>D204</f>
        <v>Fire</v>
      </c>
      <c r="L204" s="15" t="s">
        <v>501</v>
      </c>
    </row>
    <row r="205" spans="1:12" s="15" customFormat="1" hidden="1" x14ac:dyDescent="0.35">
      <c r="A205" s="14" t="s">
        <v>334</v>
      </c>
      <c r="B205" s="14" t="s">
        <v>292</v>
      </c>
      <c r="C205" s="14" t="s">
        <v>328</v>
      </c>
      <c r="D205" s="14" t="s">
        <v>334</v>
      </c>
      <c r="E205" s="14" t="s">
        <v>14</v>
      </c>
      <c r="F205" s="14" t="s">
        <v>217</v>
      </c>
      <c r="G205" s="14" t="s">
        <v>16</v>
      </c>
      <c r="H205" s="14" t="s">
        <v>14</v>
      </c>
      <c r="I205" s="14" t="s">
        <v>14</v>
      </c>
      <c r="J205" s="14" t="s">
        <v>99</v>
      </c>
      <c r="K205" s="16" t="s">
        <v>335</v>
      </c>
      <c r="L205" s="15" t="s">
        <v>502</v>
      </c>
    </row>
    <row r="206" spans="1:12" s="15" customFormat="1" hidden="1" x14ac:dyDescent="0.35">
      <c r="A206" s="14" t="s">
        <v>336</v>
      </c>
      <c r="B206" s="14" t="s">
        <v>292</v>
      </c>
      <c r="C206" s="14" t="s">
        <v>328</v>
      </c>
      <c r="D206" s="14" t="s">
        <v>499</v>
      </c>
      <c r="E206" s="14" t="s">
        <v>14</v>
      </c>
      <c r="F206" s="14" t="s">
        <v>330</v>
      </c>
      <c r="G206" s="14" t="s">
        <v>16</v>
      </c>
      <c r="H206" s="14" t="s">
        <v>14</v>
      </c>
      <c r="I206" s="14" t="s">
        <v>14</v>
      </c>
      <c r="J206" s="14" t="s">
        <v>331</v>
      </c>
      <c r="K206" s="16" t="s">
        <v>337</v>
      </c>
      <c r="L206" s="15" t="s">
        <v>502</v>
      </c>
    </row>
    <row r="207" spans="1:12" s="15" customFormat="1" hidden="1" x14ac:dyDescent="0.35">
      <c r="A207" s="14" t="s">
        <v>338</v>
      </c>
      <c r="B207" s="14" t="s">
        <v>292</v>
      </c>
      <c r="C207" s="14" t="s">
        <v>328</v>
      </c>
      <c r="D207" s="14" t="s">
        <v>339</v>
      </c>
      <c r="E207" s="14" t="s">
        <v>14</v>
      </c>
      <c r="F207" s="14" t="s">
        <v>330</v>
      </c>
      <c r="G207" s="14" t="s">
        <v>16</v>
      </c>
      <c r="H207" s="14" t="s">
        <v>14</v>
      </c>
      <c r="I207" s="14" t="s">
        <v>14</v>
      </c>
      <c r="J207" s="14" t="s">
        <v>331</v>
      </c>
      <c r="K207" s="16" t="s">
        <v>233</v>
      </c>
      <c r="L207" s="15" t="s">
        <v>502</v>
      </c>
    </row>
    <row r="208" spans="1:12" s="15" customFormat="1" hidden="1" x14ac:dyDescent="0.35">
      <c r="A208" s="14" t="s">
        <v>340</v>
      </c>
      <c r="B208" s="14" t="s">
        <v>292</v>
      </c>
      <c r="C208" s="14" t="s">
        <v>328</v>
      </c>
      <c r="D208" s="14" t="s">
        <v>340</v>
      </c>
      <c r="E208" s="14" t="s">
        <v>14</v>
      </c>
      <c r="F208" s="14" t="s">
        <v>330</v>
      </c>
      <c r="G208" s="14" t="s">
        <v>16</v>
      </c>
      <c r="H208" s="14" t="s">
        <v>14</v>
      </c>
      <c r="I208" s="14" t="s">
        <v>14</v>
      </c>
      <c r="J208" s="14" t="s">
        <v>331</v>
      </c>
      <c r="K208" s="16" t="s">
        <v>341</v>
      </c>
      <c r="L208" s="15" t="s">
        <v>502</v>
      </c>
    </row>
    <row r="209" spans="1:12" s="15" customFormat="1" x14ac:dyDescent="0.35">
      <c r="A209" s="14" t="s">
        <v>342</v>
      </c>
      <c r="B209" s="14" t="s">
        <v>292</v>
      </c>
      <c r="C209" s="14" t="s">
        <v>328</v>
      </c>
      <c r="D209" s="19" t="s">
        <v>343</v>
      </c>
      <c r="E209" s="14" t="s">
        <v>14</v>
      </c>
      <c r="F209" s="14" t="s">
        <v>330</v>
      </c>
      <c r="G209" s="14" t="s">
        <v>16</v>
      </c>
      <c r="H209" s="14" t="s">
        <v>14</v>
      </c>
      <c r="I209" s="14" t="s">
        <v>14</v>
      </c>
      <c r="J209" s="14" t="s">
        <v>331</v>
      </c>
      <c r="K209" s="16" t="s">
        <v>344</v>
      </c>
      <c r="L209" s="15" t="s">
        <v>501</v>
      </c>
    </row>
    <row r="210" spans="1:12" s="15" customFormat="1" x14ac:dyDescent="0.35">
      <c r="A210" s="14" t="s">
        <v>347</v>
      </c>
      <c r="B210" s="14" t="s">
        <v>292</v>
      </c>
      <c r="C210" s="14" t="s">
        <v>348</v>
      </c>
      <c r="D210" s="19" t="s">
        <v>349</v>
      </c>
      <c r="E210" s="14" t="s">
        <v>14</v>
      </c>
      <c r="F210" s="14" t="s">
        <v>15</v>
      </c>
      <c r="G210" s="14" t="s">
        <v>16</v>
      </c>
      <c r="H210" s="14" t="s">
        <v>15</v>
      </c>
      <c r="I210" s="14" t="s">
        <v>14</v>
      </c>
      <c r="J210" s="14" t="s">
        <v>350</v>
      </c>
      <c r="K210" s="14" t="str">
        <f>D210</f>
        <v>Autogate/access card/turnstile/barrier faulty</v>
      </c>
      <c r="L210" s="15" t="s">
        <v>501</v>
      </c>
    </row>
    <row r="211" spans="1:12" s="15" customFormat="1" hidden="1" x14ac:dyDescent="0.35">
      <c r="A211" s="14" t="s">
        <v>351</v>
      </c>
      <c r="B211" s="14" t="s">
        <v>292</v>
      </c>
      <c r="C211" s="14" t="s">
        <v>348</v>
      </c>
      <c r="D211" s="14" t="s">
        <v>351</v>
      </c>
      <c r="E211" s="14" t="s">
        <v>14</v>
      </c>
      <c r="F211" s="14" t="s">
        <v>15</v>
      </c>
      <c r="G211" s="14" t="s">
        <v>16</v>
      </c>
      <c r="H211" s="14" t="s">
        <v>15</v>
      </c>
      <c r="I211" s="14" t="s">
        <v>14</v>
      </c>
      <c r="J211" s="14" t="s">
        <v>350</v>
      </c>
      <c r="K211" s="14" t="str">
        <f>D211</f>
        <v>CCTV/NVR faulty</v>
      </c>
      <c r="L211" s="15" t="s">
        <v>502</v>
      </c>
    </row>
    <row r="212" spans="1:12" s="15" customFormat="1" hidden="1" x14ac:dyDescent="0.35">
      <c r="A212" s="14" t="s">
        <v>352</v>
      </c>
      <c r="B212" s="14" t="s">
        <v>292</v>
      </c>
      <c r="C212" s="14" t="s">
        <v>348</v>
      </c>
      <c r="D212" s="14" t="s">
        <v>353</v>
      </c>
      <c r="E212" s="14" t="s">
        <v>14</v>
      </c>
      <c r="F212" s="14" t="s">
        <v>15</v>
      </c>
      <c r="G212" s="14" t="s">
        <v>16</v>
      </c>
      <c r="H212" s="14" t="s">
        <v>15</v>
      </c>
      <c r="I212" s="14" t="s">
        <v>14</v>
      </c>
      <c r="J212" s="14" t="s">
        <v>350</v>
      </c>
      <c r="K212" s="14" t="str">
        <f>D212</f>
        <v>Faulty cablings</v>
      </c>
      <c r="L212" s="15" t="s">
        <v>502</v>
      </c>
    </row>
    <row r="213" spans="1:12" s="15" customFormat="1" hidden="1" x14ac:dyDescent="0.35">
      <c r="A213" s="14" t="s">
        <v>354</v>
      </c>
      <c r="B213" s="14" t="s">
        <v>292</v>
      </c>
      <c r="C213" s="14" t="s">
        <v>348</v>
      </c>
      <c r="D213" s="14" t="s">
        <v>354</v>
      </c>
      <c r="E213" s="14" t="s">
        <v>14</v>
      </c>
      <c r="F213" s="14" t="s">
        <v>15</v>
      </c>
      <c r="G213" s="14" t="s">
        <v>16</v>
      </c>
      <c r="H213" s="14" t="s">
        <v>15</v>
      </c>
      <c r="I213" s="14" t="s">
        <v>14</v>
      </c>
      <c r="J213" s="14" t="s">
        <v>350</v>
      </c>
      <c r="K213" s="14" t="str">
        <f>D213</f>
        <v>Intercom faulty</v>
      </c>
      <c r="L213" s="15" t="s">
        <v>502</v>
      </c>
    </row>
    <row r="214" spans="1:12" s="15" customFormat="1" x14ac:dyDescent="0.35">
      <c r="A214" s="14" t="s">
        <v>355</v>
      </c>
      <c r="B214" s="14" t="s">
        <v>292</v>
      </c>
      <c r="C214" s="14" t="s">
        <v>348</v>
      </c>
      <c r="D214" s="19" t="s">
        <v>356</v>
      </c>
      <c r="E214" s="14" t="s">
        <v>14</v>
      </c>
      <c r="F214" s="14" t="s">
        <v>15</v>
      </c>
      <c r="G214" s="14" t="s">
        <v>16</v>
      </c>
      <c r="H214" s="14" t="s">
        <v>15</v>
      </c>
      <c r="I214" s="14" t="s">
        <v>14</v>
      </c>
      <c r="J214" s="14" t="s">
        <v>350</v>
      </c>
      <c r="K214" s="16" t="s">
        <v>357</v>
      </c>
      <c r="L214" s="15" t="s">
        <v>501</v>
      </c>
    </row>
  </sheetData>
  <autoFilter ref="A1:L214" xr:uid="{E2FBF25A-3200-4163-91E2-1BC333175471}">
    <filterColumn colId="11">
      <filters>
        <filter val="to set"/>
      </filters>
    </filterColumn>
  </autoFilter>
  <sortState xmlns:xlrd2="http://schemas.microsoft.com/office/spreadsheetml/2017/richdata2" ref="A182:K203">
    <sortCondition ref="B2:B215"/>
    <sortCondition ref="D2:D215"/>
  </sortState>
  <conditionalFormatting sqref="D2:D4 D6:D1048576">
    <cfRule type="duplicateValues" dxfId="8" priority="7"/>
  </conditionalFormatting>
  <conditionalFormatting sqref="D5">
    <cfRule type="duplicateValues" dxfId="7" priority="6"/>
  </conditionalFormatting>
  <conditionalFormatting sqref="A6:A1048576 A1:A4">
    <cfRule type="duplicateValues" dxfId="6" priority="5"/>
  </conditionalFormatting>
  <conditionalFormatting sqref="A5">
    <cfRule type="duplicateValues" dxfId="5" priority="4"/>
  </conditionalFormatting>
  <conditionalFormatting sqref="D1">
    <cfRule type="duplicateValues" dxfId="4" priority="3"/>
  </conditionalFormatting>
  <conditionalFormatting sqref="B172:B179">
    <cfRule type="uniqueValues" dxfId="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2"/>
  <sheetViews>
    <sheetView zoomScale="70" zoomScaleNormal="70" workbookViewId="0">
      <pane ySplit="1" topLeftCell="A149" activePane="bottomLeft" state="frozen"/>
      <selection activeCell="B1" sqref="B1"/>
      <selection pane="bottomLeft" activeCell="M1" sqref="E1:M1"/>
    </sheetView>
  </sheetViews>
  <sheetFormatPr defaultColWidth="9.54296875" defaultRowHeight="15" x14ac:dyDescent="0.4"/>
  <cols>
    <col min="1" max="1" width="58.54296875" style="1" bestFit="1" customWidth="1"/>
    <col min="2" max="2" width="40.1796875" style="1" bestFit="1" customWidth="1"/>
    <col min="3" max="3" width="20.1796875" style="1" bestFit="1" customWidth="1"/>
    <col min="4" max="4" width="37.90625" style="1" bestFit="1" customWidth="1"/>
    <col min="5" max="5" width="65.54296875" style="1" bestFit="1" customWidth="1"/>
    <col min="6" max="6" width="13.81640625" style="1" bestFit="1" customWidth="1"/>
    <col min="7" max="7" width="14.90625" style="1" bestFit="1" customWidth="1"/>
    <col min="8" max="8" width="16" style="1" bestFit="1" customWidth="1"/>
    <col min="9" max="9" width="26" style="1" bestFit="1" customWidth="1"/>
    <col min="10" max="10" width="16" style="1" bestFit="1" customWidth="1"/>
    <col min="11" max="11" width="20.81640625" style="1" bestFit="1" customWidth="1"/>
    <col min="12" max="12" width="65.54296875" style="1" bestFit="1" customWidth="1"/>
    <col min="13" max="16384" width="9.54296875" style="1"/>
  </cols>
  <sheetData>
    <row r="1" spans="1:13" ht="50" x14ac:dyDescent="0.4">
      <c r="A1" s="3" t="s">
        <v>440</v>
      </c>
      <c r="B1" s="3" t="s">
        <v>441</v>
      </c>
      <c r="C1" s="8" t="s">
        <v>442</v>
      </c>
      <c r="D1" s="8" t="s">
        <v>443</v>
      </c>
      <c r="E1" s="8" t="s">
        <v>444</v>
      </c>
      <c r="F1" s="13" t="s">
        <v>4</v>
      </c>
      <c r="G1" s="13" t="s">
        <v>5</v>
      </c>
      <c r="H1" s="13" t="s">
        <v>6</v>
      </c>
      <c r="I1" s="9" t="s">
        <v>7</v>
      </c>
      <c r="J1" s="13" t="s">
        <v>8</v>
      </c>
      <c r="K1" s="13" t="s">
        <v>9</v>
      </c>
      <c r="L1" s="13" t="s">
        <v>445</v>
      </c>
      <c r="M1" s="1" t="s">
        <v>500</v>
      </c>
    </row>
    <row r="2" spans="1:13" x14ac:dyDescent="0.4">
      <c r="A2" s="2" t="s">
        <v>18</v>
      </c>
      <c r="B2" s="2" t="s">
        <v>446</v>
      </c>
      <c r="C2" s="2" t="str">
        <f>VLOOKUP(A:A,'Mix Devt'!A:K,2,0)</f>
        <v>ACMV Services</v>
      </c>
      <c r="D2" s="2" t="str">
        <f>VLOOKUP(A:A,'Mix Devt'!A:K,3,0)</f>
        <v>Air-Conditioning</v>
      </c>
      <c r="E2" s="2" t="str">
        <f>VLOOKUP(A:A,'Mix Devt'!A:K,4,0)</f>
        <v>Aircon insulation damaged/condensation</v>
      </c>
      <c r="F2" s="2" t="s">
        <v>14</v>
      </c>
      <c r="G2" s="2" t="s">
        <v>15</v>
      </c>
      <c r="H2" s="2" t="s">
        <v>447</v>
      </c>
      <c r="I2" s="2" t="str">
        <f>VLOOKUP(A:A,'Mix Devt'!A:K,8,0)</f>
        <v>N</v>
      </c>
      <c r="J2" s="2" t="str">
        <f>VLOOKUP(A:A,'Mix Devt'!A:K,9,0)</f>
        <v>Y</v>
      </c>
      <c r="K2" s="2" t="str">
        <f>VLOOKUP(A:A,'Mix Devt'!A:K,10,0)</f>
        <v>Aircon</v>
      </c>
      <c r="L2" s="2" t="str">
        <f>VLOOKUP(A:A,'Mix Devt'!A:K,11,0)</f>
        <v>Aircon insulation damaged/condensation</v>
      </c>
      <c r="M2" s="1" t="s">
        <v>502</v>
      </c>
    </row>
    <row r="3" spans="1:13" x14ac:dyDescent="0.4">
      <c r="A3" s="2" t="s">
        <v>19</v>
      </c>
      <c r="B3" s="2" t="s">
        <v>446</v>
      </c>
      <c r="C3" s="2" t="str">
        <f>VLOOKUP(A:A,'Mix Devt'!A:K,2,0)</f>
        <v>ACMV Services</v>
      </c>
      <c r="D3" s="2" t="str">
        <f>VLOOKUP(A:A,'Mix Devt'!A:K,3,0)</f>
        <v>Air-Conditioning</v>
      </c>
      <c r="E3" s="20" t="str">
        <f>VLOOKUP(A:A,'Mix Devt'!A:K,4,0)</f>
        <v>Aircon not cold</v>
      </c>
      <c r="F3" s="2" t="s">
        <v>14</v>
      </c>
      <c r="G3" s="2" t="s">
        <v>15</v>
      </c>
      <c r="H3" s="2" t="s">
        <v>447</v>
      </c>
      <c r="I3" s="2" t="str">
        <f>VLOOKUP(A:A,'Mix Devt'!A:K,8,0)</f>
        <v>Y</v>
      </c>
      <c r="J3" s="2" t="str">
        <f>VLOOKUP(A:A,'Mix Devt'!A:K,9,0)</f>
        <v>Y</v>
      </c>
      <c r="K3" s="2" t="str">
        <f>VLOOKUP(A:A,'Mix Devt'!A:K,10,0)</f>
        <v>Aircon</v>
      </c>
      <c r="L3" s="2" t="str">
        <f>VLOOKUP(A:A,'Mix Devt'!A:K,11,0)</f>
        <v>Aircon not cold</v>
      </c>
      <c r="M3" s="1" t="s">
        <v>501</v>
      </c>
    </row>
    <row r="4" spans="1:13" x14ac:dyDescent="0.4">
      <c r="A4" s="2" t="s">
        <v>26</v>
      </c>
      <c r="B4" s="2" t="s">
        <v>446</v>
      </c>
      <c r="C4" s="2" t="str">
        <f>VLOOKUP(A:A,'Mix Devt'!A:K,2,0)</f>
        <v>ACMV Services</v>
      </c>
      <c r="D4" s="2" t="str">
        <f>VLOOKUP(A:A,'Mix Devt'!A:K,3,0)</f>
        <v>Air-Conditioning</v>
      </c>
      <c r="E4" s="20" t="str">
        <f>VLOOKUP(A:A,'Mix Devt'!A:K,4,0)</f>
        <v>Other aircon fault</v>
      </c>
      <c r="F4" s="2" t="s">
        <v>14</v>
      </c>
      <c r="G4" s="2" t="s">
        <v>15</v>
      </c>
      <c r="H4" s="2" t="s">
        <v>447</v>
      </c>
      <c r="I4" s="2" t="str">
        <f>VLOOKUP(A:A,'Mix Devt'!A:K,8,0)</f>
        <v>Y</v>
      </c>
      <c r="J4" s="2" t="str">
        <f>VLOOKUP(A:A,'Mix Devt'!A:K,9,0)</f>
        <v>Y</v>
      </c>
      <c r="K4" s="2" t="str">
        <f>VLOOKUP(A:A,'Mix Devt'!A:K,10,0)</f>
        <v>Aircon</v>
      </c>
      <c r="L4" s="2" t="str">
        <f>VLOOKUP(A:A,'Mix Devt'!A:K,11,0)</f>
        <v>Other aircon issues</v>
      </c>
      <c r="M4" s="1" t="s">
        <v>501</v>
      </c>
    </row>
    <row r="5" spans="1:13" x14ac:dyDescent="0.4">
      <c r="A5" s="2" t="s">
        <v>23</v>
      </c>
      <c r="B5" s="2" t="s">
        <v>446</v>
      </c>
      <c r="C5" s="2" t="str">
        <f>VLOOKUP(A:A,'Mix Devt'!A:K,2,0)</f>
        <v>ACMV Services</v>
      </c>
      <c r="D5" s="2" t="str">
        <f>VLOOKUP(A:A,'Mix Devt'!A:K,3,0)</f>
        <v>Air-Conditioning</v>
      </c>
      <c r="E5" s="2" t="str">
        <f>VLOOKUP(A:A,'Mix Devt'!A:K,4,0)</f>
        <v>Exhaust/smell/smoky/fan faulty</v>
      </c>
      <c r="F5" s="2" t="s">
        <v>14</v>
      </c>
      <c r="G5" s="2" t="s">
        <v>15</v>
      </c>
      <c r="H5" s="2" t="s">
        <v>447</v>
      </c>
      <c r="I5" s="2" t="str">
        <f>VLOOKUP(A:A,'Mix Devt'!A:K,8,0)</f>
        <v>N</v>
      </c>
      <c r="J5" s="2" t="str">
        <f>VLOOKUP(A:A,'Mix Devt'!A:K,9,0)</f>
        <v>Y</v>
      </c>
      <c r="K5" s="2" t="str">
        <f>VLOOKUP(A:A,'Mix Devt'!A:K,10,0)</f>
        <v>Aircon</v>
      </c>
      <c r="L5" s="2" t="str">
        <f>VLOOKUP(A:A,'Mix Devt'!A:K,11,0)</f>
        <v>Exhaust/smell/smoky/fan faulty</v>
      </c>
      <c r="M5" s="1" t="s">
        <v>502</v>
      </c>
    </row>
    <row r="6" spans="1:13" x14ac:dyDescent="0.4">
      <c r="A6" s="2" t="s">
        <v>24</v>
      </c>
      <c r="B6" s="2" t="s">
        <v>446</v>
      </c>
      <c r="C6" s="2" t="str">
        <f>VLOOKUP(A:A,'Mix Devt'!A:K,2,0)</f>
        <v>ACMV Services</v>
      </c>
      <c r="D6" s="2" t="str">
        <f>VLOOKUP(A:A,'Mix Devt'!A:K,3,0)</f>
        <v>Air-Conditioning</v>
      </c>
      <c r="E6" s="2" t="str">
        <f>VLOOKUP(A:A,'Mix Devt'!A:K,4,0)</f>
        <v xml:space="preserve">FCU faulty </v>
      </c>
      <c r="F6" s="2" t="s">
        <v>14</v>
      </c>
      <c r="G6" s="2" t="s">
        <v>15</v>
      </c>
      <c r="H6" s="2" t="s">
        <v>447</v>
      </c>
      <c r="I6" s="2" t="str">
        <f>VLOOKUP(A:A,'Mix Devt'!A:K,8,0)</f>
        <v>N</v>
      </c>
      <c r="J6" s="2" t="str">
        <f>VLOOKUP(A:A,'Mix Devt'!A:K,9,0)</f>
        <v>Y</v>
      </c>
      <c r="K6" s="2" t="str">
        <f>VLOOKUP(A:A,'Mix Devt'!A:K,10,0)</f>
        <v>Aircon</v>
      </c>
      <c r="L6" s="2" t="str">
        <f>VLOOKUP(A:A,'Mix Devt'!A:K,11,0)</f>
        <v xml:space="preserve">FCU faulty </v>
      </c>
      <c r="M6" s="1" t="s">
        <v>502</v>
      </c>
    </row>
    <row r="7" spans="1:13" x14ac:dyDescent="0.4">
      <c r="A7" s="2" t="s">
        <v>25</v>
      </c>
      <c r="B7" s="2" t="s">
        <v>446</v>
      </c>
      <c r="C7" s="2" t="str">
        <f>VLOOKUP(A:A,'Mix Devt'!A:K,2,0)</f>
        <v>ACMV Services</v>
      </c>
      <c r="D7" s="2" t="str">
        <f>VLOOKUP(A:A,'Mix Devt'!A:K,3,0)</f>
        <v>Air-Conditioning</v>
      </c>
      <c r="E7" s="2" t="str">
        <f>VLOOKUP(A:A,'Mix Devt'!A:K,4,0)</f>
        <v>Mechanical Ventilation faulty</v>
      </c>
      <c r="F7" s="2" t="s">
        <v>14</v>
      </c>
      <c r="G7" s="2" t="s">
        <v>15</v>
      </c>
      <c r="H7" s="2" t="s">
        <v>447</v>
      </c>
      <c r="I7" s="2" t="str">
        <f>VLOOKUP(A:A,'Mix Devt'!A:K,8,0)</f>
        <v>N</v>
      </c>
      <c r="J7" s="2" t="str">
        <f>VLOOKUP(A:A,'Mix Devt'!A:K,9,0)</f>
        <v>Y</v>
      </c>
      <c r="K7" s="2" t="str">
        <f>VLOOKUP(A:A,'Mix Devt'!A:K,10,0)</f>
        <v>Aircon</v>
      </c>
      <c r="L7" s="2" t="str">
        <f>VLOOKUP(A:A,'Mix Devt'!A:K,11,0)</f>
        <v>Mechanical Ventilation faulty</v>
      </c>
      <c r="M7" s="1" t="s">
        <v>502</v>
      </c>
    </row>
    <row r="8" spans="1:13" x14ac:dyDescent="0.4">
      <c r="A8" s="2" t="s">
        <v>65</v>
      </c>
      <c r="B8" s="2" t="s">
        <v>448</v>
      </c>
      <c r="C8" s="2" t="str">
        <f>VLOOKUP(A:A,'Mix Devt'!A:K,2,0)</f>
        <v>Building Services</v>
      </c>
      <c r="D8" s="2" t="str">
        <f>VLOOKUP(A:A,'Mix Devt'!A:K,3,0)</f>
        <v>Building Work</v>
      </c>
      <c r="E8" s="20" t="str">
        <f>VLOOKUP(A:A,'Mix Devt'!A:K,4,0)</f>
        <v>Other Building Issues</v>
      </c>
      <c r="F8" s="2" t="s">
        <v>14</v>
      </c>
      <c r="G8" s="2" t="s">
        <v>15</v>
      </c>
      <c r="H8" s="2" t="s">
        <v>447</v>
      </c>
      <c r="I8" s="2" t="str">
        <f>VLOOKUP(A:A,'Mix Devt'!A:K,8,0)</f>
        <v>Y</v>
      </c>
      <c r="J8" s="2" t="str">
        <f>VLOOKUP(A:A,'Mix Devt'!A:K,9,0)</f>
        <v>Y</v>
      </c>
      <c r="K8" s="2" t="str">
        <f>VLOOKUP(A:A,'Mix Devt'!A:K,10,0)</f>
        <v>Building</v>
      </c>
      <c r="L8" s="2" t="str">
        <f>VLOOKUP(A:A,'Mix Devt'!A:K,11,0)</f>
        <v>Other building issues</v>
      </c>
      <c r="M8" s="1" t="s">
        <v>501</v>
      </c>
    </row>
    <row r="9" spans="1:13" x14ac:dyDescent="0.4">
      <c r="A9" s="2" t="s">
        <v>49</v>
      </c>
      <c r="B9" s="2" t="s">
        <v>448</v>
      </c>
      <c r="C9" s="2" t="str">
        <f>VLOOKUP(A:A,'Mix Devt'!A:K,2,0)</f>
        <v>Building Services</v>
      </c>
      <c r="D9" s="2" t="str">
        <f>VLOOKUP(A:A,'Mix Devt'!A:K,3,0)</f>
        <v>Building Work</v>
      </c>
      <c r="E9" s="2" t="str">
        <f>VLOOKUP(A:A,'Mix Devt'!A:K,4,0)</f>
        <v>Ceiling or wall stain/moisture/spalling</v>
      </c>
      <c r="F9" s="2" t="s">
        <v>14</v>
      </c>
      <c r="G9" s="2" t="s">
        <v>15</v>
      </c>
      <c r="H9" s="2" t="s">
        <v>447</v>
      </c>
      <c r="I9" s="2" t="str">
        <f>VLOOKUP(A:A,'Mix Devt'!A:K,8,0)</f>
        <v>Y</v>
      </c>
      <c r="J9" s="2" t="str">
        <f>VLOOKUP(A:A,'Mix Devt'!A:K,9,0)</f>
        <v>Y</v>
      </c>
      <c r="K9" s="2" t="str">
        <f>VLOOKUP(A:A,'Mix Devt'!A:K,10,0)</f>
        <v>Building</v>
      </c>
      <c r="L9" s="2" t="str">
        <f>VLOOKUP(A:A,'Mix Devt'!A:K,11,0)</f>
        <v>Ceiling stain/moisture seepage/concrete cracked</v>
      </c>
      <c r="M9" s="1" t="s">
        <v>502</v>
      </c>
    </row>
    <row r="10" spans="1:13" x14ac:dyDescent="0.4">
      <c r="A10" s="2" t="s">
        <v>51</v>
      </c>
      <c r="B10" s="2" t="s">
        <v>448</v>
      </c>
      <c r="C10" s="2" t="str">
        <f>VLOOKUP(A:A,'Mix Devt'!A:K,2,0)</f>
        <v>Building Services</v>
      </c>
      <c r="D10" s="2" t="str">
        <f>VLOOKUP(A:A,'Mix Devt'!A:K,3,0)</f>
        <v>Building Work</v>
      </c>
      <c r="E10" s="2" t="str">
        <f>VLOOKUP(A:A,'Mix Devt'!A:K,4,0)</f>
        <v>Ceiling or wall paint damaged</v>
      </c>
      <c r="F10" s="2" t="s">
        <v>14</v>
      </c>
      <c r="G10" s="2" t="s">
        <v>15</v>
      </c>
      <c r="H10" s="2" t="s">
        <v>447</v>
      </c>
      <c r="I10" s="2" t="str">
        <f>VLOOKUP(A:A,'Mix Devt'!A:K,8,0)</f>
        <v>Y</v>
      </c>
      <c r="J10" s="2" t="str">
        <f>VLOOKUP(A:A,'Mix Devt'!A:K,9,0)</f>
        <v>Y</v>
      </c>
      <c r="K10" s="2" t="str">
        <f>VLOOKUP(A:A,'Mix Devt'!A:K,10,0)</f>
        <v>Building</v>
      </c>
      <c r="L10" s="2" t="str">
        <f>VLOOKUP(A:A,'Mix Devt'!A:K,11,0)</f>
        <v>Ceiling or wall paint damaged</v>
      </c>
      <c r="M10" s="1" t="s">
        <v>502</v>
      </c>
    </row>
    <row r="11" spans="1:13" x14ac:dyDescent="0.4">
      <c r="A11" s="2" t="s">
        <v>52</v>
      </c>
      <c r="B11" s="2" t="s">
        <v>448</v>
      </c>
      <c r="C11" s="2" t="str">
        <f>VLOOKUP(A:A,'Mix Devt'!A:K,2,0)</f>
        <v>Building Services</v>
      </c>
      <c r="D11" s="2" t="str">
        <f>VLOOKUP(A:A,'Mix Devt'!A:K,3,0)</f>
        <v>Building Work</v>
      </c>
      <c r="E11" s="2" t="str">
        <f>VLOOKUP(A:A,'Mix Devt'!A:K,4,0)</f>
        <v>Door cannot open/close properly</v>
      </c>
      <c r="F11" s="2" t="s">
        <v>14</v>
      </c>
      <c r="G11" s="2" t="s">
        <v>15</v>
      </c>
      <c r="H11" s="2" t="s">
        <v>447</v>
      </c>
      <c r="I11" s="2" t="str">
        <f>VLOOKUP(A:A,'Mix Devt'!A:K,8,0)</f>
        <v>Y</v>
      </c>
      <c r="J11" s="2" t="str">
        <f>VLOOKUP(A:A,'Mix Devt'!A:K,9,0)</f>
        <v>Y</v>
      </c>
      <c r="K11" s="2" t="str">
        <f>VLOOKUP(A:A,'Mix Devt'!A:K,10,0)</f>
        <v>Building</v>
      </c>
      <c r="L11" s="2" t="str">
        <f>VLOOKUP(A:A,'Mix Devt'!A:K,11,0)</f>
        <v>Door cannot open/close properly</v>
      </c>
      <c r="M11" s="1" t="s">
        <v>502</v>
      </c>
    </row>
    <row r="12" spans="1:13" x14ac:dyDescent="0.4">
      <c r="A12" s="2" t="s">
        <v>53</v>
      </c>
      <c r="B12" s="2" t="s">
        <v>448</v>
      </c>
      <c r="C12" s="2" t="str">
        <f>VLOOKUP(A:A,'Mix Devt'!A:K,2,0)</f>
        <v>Building Services</v>
      </c>
      <c r="D12" s="2" t="str">
        <f>VLOOKUP(A:A,'Mix Devt'!A:K,3,0)</f>
        <v>Building Work</v>
      </c>
      <c r="E12" s="2" t="str">
        <f>VLOOKUP(A:A,'Mix Devt'!A:K,4,0)</f>
        <v>Drain choke/cover missing</v>
      </c>
      <c r="F12" s="2" t="s">
        <v>14</v>
      </c>
      <c r="G12" s="2" t="s">
        <v>15</v>
      </c>
      <c r="H12" s="2" t="s">
        <v>447</v>
      </c>
      <c r="I12" s="2" t="str">
        <f>VLOOKUP(A:A,'Mix Devt'!A:K,8,0)</f>
        <v>Y</v>
      </c>
      <c r="J12" s="2" t="str">
        <f>VLOOKUP(A:A,'Mix Devt'!A:K,9,0)</f>
        <v>Y</v>
      </c>
      <c r="K12" s="2" t="str">
        <f>VLOOKUP(A:A,'Mix Devt'!A:K,10,0)</f>
        <v>Building</v>
      </c>
      <c r="L12" s="2" t="str">
        <f>VLOOKUP(A:A,'Mix Devt'!A:K,11,0)</f>
        <v>Drain choke/cover missing</v>
      </c>
      <c r="M12" s="1" t="s">
        <v>502</v>
      </c>
    </row>
    <row r="13" spans="1:13" x14ac:dyDescent="0.4">
      <c r="A13" s="2" t="s">
        <v>54</v>
      </c>
      <c r="B13" s="2" t="s">
        <v>448</v>
      </c>
      <c r="C13" s="2" t="str">
        <f>VLOOKUP(A:A,'Mix Devt'!A:K,2,0)</f>
        <v>Building Services</v>
      </c>
      <c r="D13" s="2" t="str">
        <f>VLOOKUP(A:A,'Mix Devt'!A:K,3,0)</f>
        <v>Building Work</v>
      </c>
      <c r="E13" s="2" t="str">
        <f>VLOOKUP(A:A,'Mix Devt'!A:K,4,0)</f>
        <v>Driveway/Curb/Road hump damaged/Dirty/Water ponding</v>
      </c>
      <c r="F13" s="2" t="s">
        <v>14</v>
      </c>
      <c r="G13" s="2" t="s">
        <v>15</v>
      </c>
      <c r="H13" s="2" t="s">
        <v>447</v>
      </c>
      <c r="I13" s="2" t="str">
        <f>VLOOKUP(A:A,'Mix Devt'!A:K,8,0)</f>
        <v>Y</v>
      </c>
      <c r="J13" s="2" t="str">
        <f>VLOOKUP(A:A,'Mix Devt'!A:K,9,0)</f>
        <v>Y</v>
      </c>
      <c r="K13" s="2" t="str">
        <f>VLOOKUP(A:A,'Mix Devt'!A:K,10,0)</f>
        <v>Building</v>
      </c>
      <c r="L13" s="2" t="str">
        <f>VLOOKUP(A:A,'Mix Devt'!A:K,11,0)</f>
        <v>Damage to driveway/curb/road/water ponding</v>
      </c>
      <c r="M13" s="1" t="s">
        <v>502</v>
      </c>
    </row>
    <row r="14" spans="1:13" x14ac:dyDescent="0.4">
      <c r="A14" s="2" t="s">
        <v>56</v>
      </c>
      <c r="B14" s="2" t="s">
        <v>448</v>
      </c>
      <c r="C14" s="2" t="str">
        <f>VLOOKUP(A:A,'Mix Devt'!A:K,2,0)</f>
        <v>Building Services</v>
      </c>
      <c r="D14" s="2" t="str">
        <f>VLOOKUP(A:A,'Mix Devt'!A:K,3,0)</f>
        <v>Building Work</v>
      </c>
      <c r="E14" s="2" t="str">
        <f>VLOOKUP(A:A,'Mix Devt'!A:K,4,0)</f>
        <v>Fence/Gate damage</v>
      </c>
      <c r="F14" s="2" t="s">
        <v>14</v>
      </c>
      <c r="G14" s="2" t="s">
        <v>15</v>
      </c>
      <c r="H14" s="2" t="s">
        <v>447</v>
      </c>
      <c r="I14" s="2" t="str">
        <f>VLOOKUP(A:A,'Mix Devt'!A:K,8,0)</f>
        <v>Y</v>
      </c>
      <c r="J14" s="2" t="str">
        <f>VLOOKUP(A:A,'Mix Devt'!A:K,9,0)</f>
        <v>Y</v>
      </c>
      <c r="K14" s="2" t="str">
        <f>VLOOKUP(A:A,'Mix Devt'!A:K,10,0)</f>
        <v>Building</v>
      </c>
      <c r="L14" s="2" t="str">
        <f>VLOOKUP(A:A,'Mix Devt'!A:K,11,0)</f>
        <v>Damage to fence/gate</v>
      </c>
      <c r="M14" s="1" t="s">
        <v>502</v>
      </c>
    </row>
    <row r="15" spans="1:13" x14ac:dyDescent="0.4">
      <c r="A15" s="2" t="s">
        <v>58</v>
      </c>
      <c r="B15" s="2" t="s">
        <v>448</v>
      </c>
      <c r="C15" s="2" t="str">
        <f>VLOOKUP(A:A,'Mix Devt'!A:K,2,0)</f>
        <v>Building Services</v>
      </c>
      <c r="D15" s="2" t="str">
        <f>VLOOKUP(A:A,'Mix Devt'!A:K,3,0)</f>
        <v>Building Work</v>
      </c>
      <c r="E15" s="2" t="str">
        <f>VLOOKUP(A:A,'Mix Devt'!A:K,4,0)</f>
        <v>Floor crack/potholes</v>
      </c>
      <c r="F15" s="2" t="s">
        <v>14</v>
      </c>
      <c r="G15" s="2" t="s">
        <v>15</v>
      </c>
      <c r="H15" s="2" t="s">
        <v>447</v>
      </c>
      <c r="I15" s="2" t="str">
        <f>VLOOKUP(A:A,'Mix Devt'!A:K,8,0)</f>
        <v>Y</v>
      </c>
      <c r="J15" s="2" t="str">
        <f>VLOOKUP(A:A,'Mix Devt'!A:K,9,0)</f>
        <v>Y</v>
      </c>
      <c r="K15" s="2" t="str">
        <f>VLOOKUP(A:A,'Mix Devt'!A:K,10,0)</f>
        <v>Building</v>
      </c>
      <c r="L15" s="2" t="str">
        <f>VLOOKUP(A:A,'Mix Devt'!A:K,11,0)</f>
        <v>Flooring cracks/potholes</v>
      </c>
      <c r="M15" s="1" t="s">
        <v>502</v>
      </c>
    </row>
    <row r="16" spans="1:13" x14ac:dyDescent="0.4">
      <c r="A16" s="2" t="s">
        <v>60</v>
      </c>
      <c r="B16" s="2" t="s">
        <v>448</v>
      </c>
      <c r="C16" s="2" t="str">
        <f>VLOOKUP(A:A,'Mix Devt'!A:K,2,0)</f>
        <v>Building Services</v>
      </c>
      <c r="D16" s="2" t="str">
        <f>VLOOKUP(A:A,'Mix Devt'!A:K,3,0)</f>
        <v>Building Work</v>
      </c>
      <c r="E16" s="2" t="str">
        <f>VLOOKUP(A:A,'Mix Devt'!A:K,4,0)</f>
        <v>Handrail rust/damaged</v>
      </c>
      <c r="F16" s="2" t="s">
        <v>14</v>
      </c>
      <c r="G16" s="2" t="s">
        <v>15</v>
      </c>
      <c r="H16" s="2" t="s">
        <v>447</v>
      </c>
      <c r="I16" s="2" t="str">
        <f>VLOOKUP(A:A,'Mix Devt'!A:K,8,0)</f>
        <v>Y</v>
      </c>
      <c r="J16" s="2" t="str">
        <f>VLOOKUP(A:A,'Mix Devt'!A:K,9,0)</f>
        <v>Y</v>
      </c>
      <c r="K16" s="2" t="str">
        <f>VLOOKUP(A:A,'Mix Devt'!A:K,10,0)</f>
        <v>Building</v>
      </c>
      <c r="L16" s="2" t="str">
        <f>VLOOKUP(A:A,'Mix Devt'!A:K,11,0)</f>
        <v>Handrail rusted/damaged</v>
      </c>
      <c r="M16" s="1" t="s">
        <v>502</v>
      </c>
    </row>
    <row r="17" spans="1:13" x14ac:dyDescent="0.4">
      <c r="A17" s="2" t="s">
        <v>62</v>
      </c>
      <c r="B17" s="2" t="s">
        <v>448</v>
      </c>
      <c r="C17" s="2" t="str">
        <f>VLOOKUP(A:A,'Mix Devt'!A:K,2,0)</f>
        <v>Building Services</v>
      </c>
      <c r="D17" s="2" t="str">
        <f>VLOOKUP(A:A,'Mix Devt'!A:K,3,0)</f>
        <v>Building Work</v>
      </c>
      <c r="E17" s="2" t="str">
        <f>VLOOKUP(A:A,'Mix Devt'!A:K,4,0)</f>
        <v>Lamp post Lighting not working</v>
      </c>
      <c r="F17" s="2" t="s">
        <v>14</v>
      </c>
      <c r="G17" s="2" t="s">
        <v>15</v>
      </c>
      <c r="H17" s="2" t="s">
        <v>447</v>
      </c>
      <c r="I17" s="2" t="str">
        <f>VLOOKUP(A:A,'Mix Devt'!A:K,8,0)</f>
        <v>Y</v>
      </c>
      <c r="J17" s="2" t="str">
        <f>VLOOKUP(A:A,'Mix Devt'!A:K,9,0)</f>
        <v>Y</v>
      </c>
      <c r="K17" s="2" t="str">
        <f>VLOOKUP(A:A,'Mix Devt'!A:K,10,0)</f>
        <v>Building</v>
      </c>
      <c r="L17" s="2" t="str">
        <f>VLOOKUP(A:A,'Mix Devt'!A:K,11,0)</f>
        <v>Lamp post light not working</v>
      </c>
      <c r="M17" s="1" t="s">
        <v>502</v>
      </c>
    </row>
    <row r="18" spans="1:13" x14ac:dyDescent="0.4">
      <c r="A18" s="2" t="s">
        <v>46</v>
      </c>
      <c r="B18" s="2" t="s">
        <v>448</v>
      </c>
      <c r="C18" s="2" t="str">
        <f>VLOOKUP(A:A,'Mix Devt'!A:K,2,0)</f>
        <v>Building Services</v>
      </c>
      <c r="D18" s="2" t="str">
        <f>VLOOKUP(A:A,'Mix Devt'!A:K,3,0)</f>
        <v>Building Work</v>
      </c>
      <c r="E18" s="20" t="str">
        <f>VLOOKUP(A:A,'Mix Devt'!A:K,4,0)</f>
        <v>Building Structures damaged</v>
      </c>
      <c r="F18" s="2" t="s">
        <v>14</v>
      </c>
      <c r="G18" s="2" t="s">
        <v>15</v>
      </c>
      <c r="H18" s="2" t="s">
        <v>447</v>
      </c>
      <c r="I18" s="2" t="str">
        <f>VLOOKUP(A:A,'Mix Devt'!A:K,8,0)</f>
        <v>N</v>
      </c>
      <c r="J18" s="2" t="str">
        <f>VLOOKUP(A:A,'Mix Devt'!A:K,9,0)</f>
        <v>Y</v>
      </c>
      <c r="K18" s="2" t="str">
        <f>VLOOKUP(A:A,'Mix Devt'!A:K,10,0)</f>
        <v>Building</v>
      </c>
      <c r="L18" s="2" t="str">
        <f>VLOOKUP(A:A,'Mix Devt'!A:K,11,0)</f>
        <v>Damage to building/structure</v>
      </c>
      <c r="M18" s="1" t="s">
        <v>501</v>
      </c>
    </row>
    <row r="19" spans="1:13" x14ac:dyDescent="0.4">
      <c r="A19" s="2" t="s">
        <v>68</v>
      </c>
      <c r="B19" s="2" t="s">
        <v>448</v>
      </c>
      <c r="C19" s="2" t="str">
        <f>VLOOKUP(A:A,'Mix Devt'!A:K,2,0)</f>
        <v>Building Services</v>
      </c>
      <c r="D19" s="2" t="str">
        <f>VLOOKUP(A:A,'Mix Devt'!A:K,3,0)</f>
        <v>Building Work</v>
      </c>
      <c r="E19" s="2" t="str">
        <f>VLOOKUP(A:A,'Mix Devt'!A:K,4,0)</f>
        <v>Roof Leak</v>
      </c>
      <c r="F19" s="2" t="s">
        <v>14</v>
      </c>
      <c r="G19" s="2" t="s">
        <v>15</v>
      </c>
      <c r="H19" s="2" t="s">
        <v>447</v>
      </c>
      <c r="I19" s="2" t="str">
        <f>VLOOKUP(A:A,'Mix Devt'!A:K,8,0)</f>
        <v>Y</v>
      </c>
      <c r="J19" s="2" t="str">
        <f>VLOOKUP(A:A,'Mix Devt'!A:K,9,0)</f>
        <v>Y</v>
      </c>
      <c r="K19" s="2" t="str">
        <f>VLOOKUP(A:A,'Mix Devt'!A:K,10,0)</f>
        <v>Building</v>
      </c>
      <c r="L19" s="2" t="str">
        <f>VLOOKUP(A:A,'Mix Devt'!A:K,11,0)</f>
        <v>Building roof leak</v>
      </c>
      <c r="M19" s="1" t="s">
        <v>502</v>
      </c>
    </row>
    <row r="20" spans="1:13" x14ac:dyDescent="0.4">
      <c r="A20" s="2" t="s">
        <v>40</v>
      </c>
      <c r="B20" s="2" t="s">
        <v>448</v>
      </c>
      <c r="C20" s="2" t="str">
        <f>VLOOKUP(A:A,'Mix Devt'!A:K,2,0)</f>
        <v>Building Services</v>
      </c>
      <c r="D20" s="2" t="str">
        <f>VLOOKUP(A:A,'Mix Devt'!A:K,3,0)</f>
        <v>Building Work</v>
      </c>
      <c r="E20" s="2" t="str">
        <f>VLOOKUP(A:A,'Mix Devt'!A:K,4,0)</f>
        <v>Building Signages damage</v>
      </c>
      <c r="F20" s="2" t="s">
        <v>14</v>
      </c>
      <c r="G20" s="2" t="s">
        <v>15</v>
      </c>
      <c r="H20" s="2" t="s">
        <v>447</v>
      </c>
      <c r="I20" s="2" t="str">
        <f>VLOOKUP(A:A,'Mix Devt'!A:K,8,0)</f>
        <v>Y</v>
      </c>
      <c r="J20" s="2" t="str">
        <f>VLOOKUP(A:A,'Mix Devt'!A:K,9,0)</f>
        <v>Y</v>
      </c>
      <c r="K20" s="2" t="str">
        <f>VLOOKUP(A:A,'Mix Devt'!A:K,10,0)</f>
        <v>Building</v>
      </c>
      <c r="L20" s="2" t="str">
        <f>VLOOKUP(A:A,'Mix Devt'!A:K,11,0)</f>
        <v>Building signage damaged</v>
      </c>
      <c r="M20" s="1" t="s">
        <v>502</v>
      </c>
    </row>
    <row r="21" spans="1:13" x14ac:dyDescent="0.4">
      <c r="A21" s="2" t="s">
        <v>70</v>
      </c>
      <c r="B21" s="2" t="s">
        <v>448</v>
      </c>
      <c r="C21" s="2" t="str">
        <f>VLOOKUP(A:A,'Mix Devt'!A:K,2,0)</f>
        <v>Building Services</v>
      </c>
      <c r="D21" s="2" t="str">
        <f>VLOOKUP(A:A,'Mix Devt'!A:K,3,0)</f>
        <v>Building Work</v>
      </c>
      <c r="E21" s="2" t="str">
        <f>VLOOKUP(A:A,'Mix Devt'!A:K,4,0)</f>
        <v>Tile chipped/debonded</v>
      </c>
      <c r="F21" s="2" t="s">
        <v>14</v>
      </c>
      <c r="G21" s="2" t="s">
        <v>15</v>
      </c>
      <c r="H21" s="2" t="s">
        <v>447</v>
      </c>
      <c r="I21" s="2" t="str">
        <f>VLOOKUP(A:A,'Mix Devt'!A:K,8,0)</f>
        <v>Y</v>
      </c>
      <c r="J21" s="2" t="str">
        <f>VLOOKUP(A:A,'Mix Devt'!A:K,9,0)</f>
        <v>Y</v>
      </c>
      <c r="K21" s="2" t="str">
        <f>VLOOKUP(A:A,'Mix Devt'!A:K,10,0)</f>
        <v>Building</v>
      </c>
      <c r="L21" s="2" t="str">
        <f>VLOOKUP(A:A,'Mix Devt'!A:K,11,0)</f>
        <v>Tile chipped/debonded</v>
      </c>
      <c r="M21" s="1" t="s">
        <v>502</v>
      </c>
    </row>
    <row r="22" spans="1:13" x14ac:dyDescent="0.4">
      <c r="A22" s="2" t="s">
        <v>71</v>
      </c>
      <c r="B22" s="2" t="s">
        <v>448</v>
      </c>
      <c r="C22" s="2" t="str">
        <f>VLOOKUP(A:A,'Mix Devt'!A:K,2,0)</f>
        <v>Building Services</v>
      </c>
      <c r="D22" s="2" t="str">
        <f>VLOOKUP(A:A,'Mix Devt'!A:K,3,0)</f>
        <v>Building Work</v>
      </c>
      <c r="E22" s="2" t="str">
        <f>VLOOKUP(A:A,'Mix Devt'!A:K,4,0)</f>
        <v>Walkway/Gate/Fencing/Signages damaged</v>
      </c>
      <c r="F22" s="2" t="s">
        <v>14</v>
      </c>
      <c r="G22" s="2" t="s">
        <v>15</v>
      </c>
      <c r="H22" s="2" t="s">
        <v>447</v>
      </c>
      <c r="I22" s="2" t="str">
        <f>VLOOKUP(A:A,'Mix Devt'!A:K,8,0)</f>
        <v>Y</v>
      </c>
      <c r="J22" s="2" t="str">
        <f>VLOOKUP(A:A,'Mix Devt'!A:K,9,0)</f>
        <v>Y</v>
      </c>
      <c r="K22" s="2" t="str">
        <f>VLOOKUP(A:A,'Mix Devt'!A:K,10,0)</f>
        <v>Building</v>
      </c>
      <c r="L22" s="2" t="str">
        <f>VLOOKUP(A:A,'Mix Devt'!A:K,11,0)</f>
        <v>Damage to walkway/gate/fencing</v>
      </c>
      <c r="M22" s="1" t="s">
        <v>502</v>
      </c>
    </row>
    <row r="23" spans="1:13" x14ac:dyDescent="0.4">
      <c r="A23" s="2" t="s">
        <v>73</v>
      </c>
      <c r="B23" s="2" t="s">
        <v>448</v>
      </c>
      <c r="C23" s="2" t="str">
        <f>VLOOKUP(A:A,'Mix Devt'!A:K,2,0)</f>
        <v>Building Services</v>
      </c>
      <c r="D23" s="2" t="str">
        <f>VLOOKUP(A:A,'Mix Devt'!A:K,3,0)</f>
        <v>Building Work</v>
      </c>
      <c r="E23" s="2" t="str">
        <f>VLOOKUP(A:A,'Mix Devt'!A:K,4,0)</f>
        <v>Wall/Window crack/seepage/damage</v>
      </c>
      <c r="F23" s="2" t="s">
        <v>14</v>
      </c>
      <c r="G23" s="2" t="s">
        <v>15</v>
      </c>
      <c r="H23" s="2" t="s">
        <v>447</v>
      </c>
      <c r="I23" s="2" t="str">
        <f>VLOOKUP(A:A,'Mix Devt'!A:K,8,0)</f>
        <v>Y</v>
      </c>
      <c r="J23" s="2" t="str">
        <f>VLOOKUP(A:A,'Mix Devt'!A:K,9,0)</f>
        <v>Y</v>
      </c>
      <c r="K23" s="2" t="str">
        <f>VLOOKUP(A:A,'Mix Devt'!A:K,10,0)</f>
        <v>Building</v>
      </c>
      <c r="L23" s="2" t="str">
        <f>VLOOKUP(A:A,'Mix Devt'!A:K,11,0)</f>
        <v>Wall/Window crack/seepage/damage</v>
      </c>
      <c r="M23" s="1" t="s">
        <v>502</v>
      </c>
    </row>
    <row r="24" spans="1:13" x14ac:dyDescent="0.4">
      <c r="A24" s="2" t="s">
        <v>74</v>
      </c>
      <c r="B24" s="2" t="s">
        <v>449</v>
      </c>
      <c r="C24" s="2" t="str">
        <f>VLOOKUP(A:A,'Mix Devt'!A:K,2,0)</f>
        <v>Building Services</v>
      </c>
      <c r="D24" s="2" t="str">
        <f>VLOOKUP(A:A,'Mix Devt'!A:K,3,0)</f>
        <v>Carpark</v>
      </c>
      <c r="E24" s="20" t="str">
        <f>VLOOKUP(A:A,'Mix Devt'!A:K,4,0)</f>
        <v>Barrier/Parking Guidance System/Socket/Light faulty</v>
      </c>
      <c r="F24" s="2" t="s">
        <v>14</v>
      </c>
      <c r="G24" s="2" t="s">
        <v>15</v>
      </c>
      <c r="H24" s="2" t="s">
        <v>447</v>
      </c>
      <c r="I24" s="2" t="str">
        <f>VLOOKUP(A:A,'Mix Devt'!A:K,8,0)</f>
        <v>N</v>
      </c>
      <c r="J24" s="2" t="str">
        <f>VLOOKUP(A:A,'Mix Devt'!A:K,9,0)</f>
        <v>Y</v>
      </c>
      <c r="K24" s="2" t="str">
        <f>VLOOKUP(A:A,'Mix Devt'!A:K,10,0)</f>
        <v>Carpark</v>
      </c>
      <c r="L24" s="2" t="str">
        <f>VLOOKUP(A:A,'Mix Devt'!A:K,11,0)</f>
        <v>Barrier/Parking Guidance System/Socket/Light faulty</v>
      </c>
      <c r="M24" s="1" t="s">
        <v>501</v>
      </c>
    </row>
    <row r="25" spans="1:13" x14ac:dyDescent="0.4">
      <c r="A25" s="2" t="s">
        <v>80</v>
      </c>
      <c r="B25" s="2" t="s">
        <v>449</v>
      </c>
      <c r="C25" s="2" t="str">
        <f>VLOOKUP(A:A,'Mix Devt'!A:K,2,0)</f>
        <v>Building Services</v>
      </c>
      <c r="D25" s="2" t="str">
        <f>VLOOKUP(A:A,'Mix Devt'!A:K,3,0)</f>
        <v>Carpark</v>
      </c>
      <c r="E25" s="20" t="str">
        <f>VLOOKUP(A:A,'Mix Devt'!A:K,4,0)</f>
        <v>Others carpark issues</v>
      </c>
      <c r="F25" s="2" t="s">
        <v>14</v>
      </c>
      <c r="G25" s="2" t="s">
        <v>15</v>
      </c>
      <c r="H25" s="2" t="s">
        <v>447</v>
      </c>
      <c r="I25" s="2" t="str">
        <f>VLOOKUP(A:A,'Mix Devt'!A:K,8,0)</f>
        <v>Y</v>
      </c>
      <c r="J25" s="2" t="str">
        <f>VLOOKUP(A:A,'Mix Devt'!A:K,9,0)</f>
        <v>Y</v>
      </c>
      <c r="K25" s="2" t="str">
        <f>VLOOKUP(A:A,'Mix Devt'!A:K,10,0)</f>
        <v>Carpark</v>
      </c>
      <c r="L25" s="2" t="str">
        <f>VLOOKUP(A:A,'Mix Devt'!A:K,11,0)</f>
        <v>Other carpark issues</v>
      </c>
      <c r="M25" s="1" t="s">
        <v>501</v>
      </c>
    </row>
    <row r="26" spans="1:13" x14ac:dyDescent="0.4">
      <c r="A26" s="2" t="s">
        <v>77</v>
      </c>
      <c r="B26" s="2" t="s">
        <v>449</v>
      </c>
      <c r="C26" s="2" t="str">
        <f>VLOOKUP(A:A,'Mix Devt'!A:K,2,0)</f>
        <v>Building Services</v>
      </c>
      <c r="D26" s="2" t="str">
        <f>VLOOKUP(A:A,'Mix Devt'!A:K,3,0)</f>
        <v>Carpark</v>
      </c>
      <c r="E26" s="2" t="str">
        <f>VLOOKUP(A:A,'Mix Devt'!A:K,4,0)</f>
        <v>Line/painting and other finishes</v>
      </c>
      <c r="F26" s="2" t="s">
        <v>14</v>
      </c>
      <c r="G26" s="2" t="s">
        <v>15</v>
      </c>
      <c r="H26" s="2" t="s">
        <v>447</v>
      </c>
      <c r="I26" s="2" t="str">
        <f>VLOOKUP(A:A,'Mix Devt'!A:K,8,0)</f>
        <v>Y</v>
      </c>
      <c r="J26" s="2" t="str">
        <f>VLOOKUP(A:A,'Mix Devt'!A:K,9,0)</f>
        <v>Y</v>
      </c>
      <c r="K26" s="2" t="str">
        <f>VLOOKUP(A:A,'Mix Devt'!A:K,10,0)</f>
        <v>Carpark</v>
      </c>
      <c r="L26" s="2" t="str">
        <f>VLOOKUP(A:A,'Mix Devt'!A:K,11,0)</f>
        <v>Line/painting and other finishes</v>
      </c>
      <c r="M26" s="1" t="s">
        <v>502</v>
      </c>
    </row>
    <row r="27" spans="1:13" x14ac:dyDescent="0.4">
      <c r="A27" s="2" t="s">
        <v>78</v>
      </c>
      <c r="B27" s="2" t="s">
        <v>449</v>
      </c>
      <c r="C27" s="2" t="str">
        <f>VLOOKUP(A:A,'Mix Devt'!A:K,2,0)</f>
        <v>Building Services</v>
      </c>
      <c r="D27" s="2" t="str">
        <f>VLOOKUP(A:A,'Mix Devt'!A:K,3,0)</f>
        <v>Carpark</v>
      </c>
      <c r="E27" s="2" t="str">
        <f>VLOOKUP(A:A,'Mix Devt'!A:K,4,0)</f>
        <v>Litter/Dirty/stains</v>
      </c>
      <c r="F27" s="2" t="s">
        <v>14</v>
      </c>
      <c r="G27" s="2" t="s">
        <v>15</v>
      </c>
      <c r="H27" s="2" t="s">
        <v>447</v>
      </c>
      <c r="I27" s="2" t="str">
        <f>VLOOKUP(A:A,'Mix Devt'!A:K,8,0)</f>
        <v>N</v>
      </c>
      <c r="J27" s="2" t="str">
        <f>VLOOKUP(A:A,'Mix Devt'!A:K,9,0)</f>
        <v>Y</v>
      </c>
      <c r="K27" s="2" t="str">
        <f>VLOOKUP(A:A,'Mix Devt'!A:K,10,0)</f>
        <v>Carpark</v>
      </c>
      <c r="L27" s="2" t="str">
        <f>VLOOKUP(A:A,'Mix Devt'!A:K,11,0)</f>
        <v>Litter/Dirty/stains</v>
      </c>
      <c r="M27" s="1" t="s">
        <v>502</v>
      </c>
    </row>
    <row r="28" spans="1:13" x14ac:dyDescent="0.4">
      <c r="A28" s="2" t="s">
        <v>79</v>
      </c>
      <c r="B28" s="2" t="s">
        <v>449</v>
      </c>
      <c r="C28" s="2" t="str">
        <f>VLOOKUP(A:A,'Mix Devt'!A:K,2,0)</f>
        <v>Building Services</v>
      </c>
      <c r="D28" s="2" t="str">
        <f>VLOOKUP(A:A,'Mix Devt'!A:K,3,0)</f>
        <v>Carpark</v>
      </c>
      <c r="E28" s="2" t="str">
        <f>VLOOKUP(A:A,'Mix Devt'!A:K,4,0)</f>
        <v>NETS Terminal and related issues</v>
      </c>
      <c r="F28" s="2" t="s">
        <v>14</v>
      </c>
      <c r="G28" s="2" t="s">
        <v>15</v>
      </c>
      <c r="H28" s="2" t="s">
        <v>447</v>
      </c>
      <c r="I28" s="2" t="str">
        <f>VLOOKUP(A:A,'Mix Devt'!A:K,8,0)</f>
        <v>Y</v>
      </c>
      <c r="J28" s="2" t="str">
        <f>VLOOKUP(A:A,'Mix Devt'!A:K,9,0)</f>
        <v>Y</v>
      </c>
      <c r="K28" s="2" t="str">
        <f>VLOOKUP(A:A,'Mix Devt'!A:K,10,0)</f>
        <v>Carpark</v>
      </c>
      <c r="L28" s="2" t="str">
        <f>VLOOKUP(A:A,'Mix Devt'!A:K,11,0)</f>
        <v>NETS Terminal and related issues</v>
      </c>
      <c r="M28" s="1" t="s">
        <v>502</v>
      </c>
    </row>
    <row r="29" spans="1:13" x14ac:dyDescent="0.4">
      <c r="A29" s="2" t="s">
        <v>83</v>
      </c>
      <c r="B29" s="2" t="s">
        <v>449</v>
      </c>
      <c r="C29" s="2" t="str">
        <f>VLOOKUP(A:A,'Mix Devt'!A:K,2,0)</f>
        <v>Building Services</v>
      </c>
      <c r="D29" s="2" t="str">
        <f>VLOOKUP(A:A,'Mix Devt'!A:K,3,0)</f>
        <v>Carpark</v>
      </c>
      <c r="E29" s="2" t="str">
        <f>VLOOKUP(A:A,'Mix Devt'!A:K,4,0)</f>
        <v>Seepage/Water Ponding/Pot holes</v>
      </c>
      <c r="F29" s="2" t="s">
        <v>14</v>
      </c>
      <c r="G29" s="2" t="s">
        <v>15</v>
      </c>
      <c r="H29" s="2" t="s">
        <v>447</v>
      </c>
      <c r="I29" s="2" t="str">
        <f>VLOOKUP(A:A,'Mix Devt'!A:K,8,0)</f>
        <v>Y</v>
      </c>
      <c r="J29" s="2" t="str">
        <f>VLOOKUP(A:A,'Mix Devt'!A:K,9,0)</f>
        <v>Y</v>
      </c>
      <c r="K29" s="2" t="str">
        <f>VLOOKUP(A:A,'Mix Devt'!A:K,10,0)</f>
        <v>Carpark</v>
      </c>
      <c r="L29" s="2" t="str">
        <f>VLOOKUP(A:A,'Mix Devt'!A:K,11,0)</f>
        <v>Seepage/Water Ponding/Pot holes</v>
      </c>
      <c r="M29" s="1" t="s">
        <v>502</v>
      </c>
    </row>
    <row r="30" spans="1:13" x14ac:dyDescent="0.4">
      <c r="A30" s="2" t="s">
        <v>93</v>
      </c>
      <c r="B30" s="2" t="s">
        <v>451</v>
      </c>
      <c r="C30" s="2" t="str">
        <f>VLOOKUP(A:A,'Mix Devt'!A:K,2,0)</f>
        <v>Building Services</v>
      </c>
      <c r="D30" s="2" t="str">
        <f>VLOOKUP(A:A,'Mix Devt'!A:K,3,0)</f>
        <v>Common Areas</v>
      </c>
      <c r="E30" s="20" t="str">
        <f>VLOOKUP(A:A,'Mix Devt'!A:K,4,0)</f>
        <v>Other Common Areas Issues</v>
      </c>
      <c r="F30" s="2" t="s">
        <v>14</v>
      </c>
      <c r="G30" s="2" t="s">
        <v>15</v>
      </c>
      <c r="H30" s="2" t="s">
        <v>447</v>
      </c>
      <c r="I30" s="2" t="str">
        <f>VLOOKUP(A:A,'Mix Devt'!A:K,8,0)</f>
        <v>Y</v>
      </c>
      <c r="J30" s="2" t="str">
        <f>VLOOKUP(A:A,'Mix Devt'!A:K,9,0)</f>
        <v>Y</v>
      </c>
      <c r="K30" s="2" t="str">
        <f>VLOOKUP(A:A,'Mix Devt'!A:K,10,0)</f>
        <v>Facilities</v>
      </c>
      <c r="L30" s="2" t="str">
        <f>VLOOKUP(A:A,'Mix Devt'!A:K,11,0)</f>
        <v>Other Common Areas Issues</v>
      </c>
      <c r="M30" s="1" t="s">
        <v>501</v>
      </c>
    </row>
    <row r="31" spans="1:13" x14ac:dyDescent="0.4">
      <c r="A31" s="2" t="s">
        <v>89</v>
      </c>
      <c r="B31" s="2" t="s">
        <v>451</v>
      </c>
      <c r="C31" s="2" t="str">
        <f>VLOOKUP(A:A,'Mix Devt'!A:K,2,0)</f>
        <v>Building Services</v>
      </c>
      <c r="D31" s="2" t="str">
        <f>VLOOKUP(A:A,'Mix Devt'!A:K,3,0)</f>
        <v>Common Areas</v>
      </c>
      <c r="E31" s="20" t="str">
        <f>VLOOKUP(A:A,'Mix Devt'!A:K,4,0)</f>
        <v>Common Area Dirty/Litter/Stain</v>
      </c>
      <c r="F31" s="2" t="s">
        <v>14</v>
      </c>
      <c r="G31" s="2" t="s">
        <v>15</v>
      </c>
      <c r="H31" s="2" t="s">
        <v>447</v>
      </c>
      <c r="I31" s="2" t="str">
        <f>VLOOKUP(A:A,'Mix Devt'!A:K,8,0)</f>
        <v>Y</v>
      </c>
      <c r="J31" s="2" t="str">
        <f>VLOOKUP(A:A,'Mix Devt'!A:K,9,0)</f>
        <v>Y</v>
      </c>
      <c r="K31" s="2" t="str">
        <f>VLOOKUP(A:A,'Mix Devt'!A:K,10,0)</f>
        <v>Facilities</v>
      </c>
      <c r="L31" s="2" t="str">
        <f>VLOOKUP(A:A,'Mix Devt'!A:K,11,0)</f>
        <v>Common Area Dirty/Litter/Stain</v>
      </c>
      <c r="M31" s="1" t="s">
        <v>501</v>
      </c>
    </row>
    <row r="32" spans="1:13" x14ac:dyDescent="0.4">
      <c r="A32" s="2" t="s">
        <v>86</v>
      </c>
      <c r="B32" s="2" t="s">
        <v>451</v>
      </c>
      <c r="C32" s="2" t="str">
        <f>VLOOKUP(A:A,'Mix Devt'!A:K,2,0)</f>
        <v>Building Services</v>
      </c>
      <c r="D32" s="2" t="str">
        <f>VLOOKUP(A:A,'Mix Devt'!A:K,3,0)</f>
        <v>Common Areas</v>
      </c>
      <c r="E32" s="2" t="str">
        <f>VLOOKUP(A:A,'Mix Devt'!A:K,4,0)</f>
        <v>Common Area Light faulty</v>
      </c>
      <c r="F32" s="2" t="s">
        <v>14</v>
      </c>
      <c r="G32" s="2" t="s">
        <v>15</v>
      </c>
      <c r="H32" s="2" t="s">
        <v>447</v>
      </c>
      <c r="I32" s="2" t="str">
        <f>VLOOKUP(A:A,'Mix Devt'!A:K,8,0)</f>
        <v>Y</v>
      </c>
      <c r="J32" s="2" t="str">
        <f>VLOOKUP(A:A,'Mix Devt'!A:K,9,0)</f>
        <v>Y</v>
      </c>
      <c r="K32" s="2" t="str">
        <f>VLOOKUP(A:A,'Mix Devt'!A:K,10,0)</f>
        <v>Facilities</v>
      </c>
      <c r="L32" s="2" t="str">
        <f>VLOOKUP(A:A,'Mix Devt'!A:K,11,0)</f>
        <v>Common Area Light faulty</v>
      </c>
      <c r="M32" s="1" t="s">
        <v>502</v>
      </c>
    </row>
    <row r="33" spans="1:13" x14ac:dyDescent="0.4">
      <c r="A33" s="2" t="s">
        <v>91</v>
      </c>
      <c r="B33" s="2" t="s">
        <v>451</v>
      </c>
      <c r="C33" s="2" t="str">
        <f>VLOOKUP(A:A,'Mix Devt'!A:K,2,0)</f>
        <v>Building Services</v>
      </c>
      <c r="D33" s="2" t="str">
        <f>VLOOKUP(A:A,'Mix Devt'!A:K,3,0)</f>
        <v>Common Areas</v>
      </c>
      <c r="E33" s="2" t="str">
        <f>VLOOKUP(A:A,'Mix Devt'!A:K,4,0)</f>
        <v>Common Lines Fading</v>
      </c>
      <c r="F33" s="2" t="s">
        <v>14</v>
      </c>
      <c r="G33" s="2" t="s">
        <v>15</v>
      </c>
      <c r="H33" s="2" t="s">
        <v>447</v>
      </c>
      <c r="I33" s="2" t="str">
        <f>VLOOKUP(A:A,'Mix Devt'!A:K,8,0)</f>
        <v>N</v>
      </c>
      <c r="J33" s="2" t="str">
        <f>VLOOKUP(A:A,'Mix Devt'!A:K,9,0)</f>
        <v>Y</v>
      </c>
      <c r="K33" s="2" t="str">
        <f>VLOOKUP(A:A,'Mix Devt'!A:K,10,0)</f>
        <v>Facilities</v>
      </c>
      <c r="L33" s="2" t="str">
        <f>VLOOKUP(A:A,'Mix Devt'!A:K,11,0)</f>
        <v>Common Lines Fading</v>
      </c>
      <c r="M33" s="1" t="s">
        <v>502</v>
      </c>
    </row>
    <row r="34" spans="1:13" x14ac:dyDescent="0.4">
      <c r="A34" s="2" t="s">
        <v>95</v>
      </c>
      <c r="B34" s="2" t="s">
        <v>451</v>
      </c>
      <c r="C34" s="2" t="str">
        <f>VLOOKUP(A:A,'Mix Devt'!A:K,2,0)</f>
        <v>Building Services</v>
      </c>
      <c r="D34" s="2" t="str">
        <f>VLOOKUP(A:A,'Mix Devt'!A:K,3,0)</f>
        <v>Common Areas</v>
      </c>
      <c r="E34" s="20" t="str">
        <f>VLOOKUP(A:A,'Mix Devt'!A:K,4,0)</f>
        <v>Common Area Potholes/Ground Ponding/Crack</v>
      </c>
      <c r="F34" s="2" t="s">
        <v>14</v>
      </c>
      <c r="G34" s="2" t="s">
        <v>15</v>
      </c>
      <c r="H34" s="2" t="s">
        <v>447</v>
      </c>
      <c r="I34" s="2" t="str">
        <f>VLOOKUP(A:A,'Mix Devt'!A:K,8,0)</f>
        <v>Y</v>
      </c>
      <c r="J34" s="2" t="str">
        <f>VLOOKUP(A:A,'Mix Devt'!A:K,9,0)</f>
        <v>Y</v>
      </c>
      <c r="K34" s="2" t="str">
        <f>VLOOKUP(A:A,'Mix Devt'!A:K,10,0)</f>
        <v>Facilities</v>
      </c>
      <c r="L34" s="2" t="str">
        <f>VLOOKUP(A:A,'Mix Devt'!A:K,11,0)</f>
        <v>Common Area Potholes/Ground Ponding/Crack</v>
      </c>
      <c r="M34" s="1" t="s">
        <v>501</v>
      </c>
    </row>
    <row r="35" spans="1:13" x14ac:dyDescent="0.4">
      <c r="A35" s="2" t="s">
        <v>97</v>
      </c>
      <c r="B35" s="2" t="s">
        <v>478</v>
      </c>
      <c r="C35" s="2" t="str">
        <f>VLOOKUP(A:A,'Mix Devt'!A:K,2,0)</f>
        <v>Building Services</v>
      </c>
      <c r="D35" s="2" t="str">
        <f>VLOOKUP(A:A,'Mix Devt'!A:K,3,0)</f>
        <v>Escalator/Travellator</v>
      </c>
      <c r="E35" s="2" t="str">
        <f>VLOOKUP(A:A,'Mix Devt'!A:K,4,0)</f>
        <v>Big Gaps (Gap&gt; xxmm)</v>
      </c>
      <c r="F35" s="2" t="s">
        <v>14</v>
      </c>
      <c r="G35" s="2" t="s">
        <v>15</v>
      </c>
      <c r="H35" s="2" t="s">
        <v>447</v>
      </c>
      <c r="I35" s="2" t="str">
        <f>VLOOKUP(A:A,'Mix Devt'!A:K,8,0)</f>
        <v>N</v>
      </c>
      <c r="J35" s="2" t="str">
        <f>VLOOKUP(A:A,'Mix Devt'!A:K,9,0)</f>
        <v>Y</v>
      </c>
      <c r="K35" s="2" t="str">
        <f>VLOOKUP(A:A,'Mix Devt'!A:K,10,0)</f>
        <v>Lift &amp; Lobby</v>
      </c>
      <c r="L35" s="2" t="str">
        <f>VLOOKUP(A:A,'Mix Devt'!A:K,11,0)</f>
        <v>Big Gaps (Gap&gt; xxmm)</v>
      </c>
      <c r="M35" s="1" t="s">
        <v>502</v>
      </c>
    </row>
    <row r="36" spans="1:13" x14ac:dyDescent="0.4">
      <c r="A36" s="2" t="s">
        <v>100</v>
      </c>
      <c r="B36" s="2" t="s">
        <v>478</v>
      </c>
      <c r="C36" s="2" t="str">
        <f>VLOOKUP(A:A,'Mix Devt'!A:K,2,0)</f>
        <v>Building Services</v>
      </c>
      <c r="D36" s="2" t="str">
        <f>VLOOKUP(A:A,'Mix Devt'!A:K,3,0)</f>
        <v>Escalator/Travellator</v>
      </c>
      <c r="E36" s="20" t="str">
        <f>VLOOKUP(A:A,'Mix Devt'!A:K,4,0)</f>
        <v>Escalator/Travellator Breakdown</v>
      </c>
      <c r="F36" s="2" t="s">
        <v>14</v>
      </c>
      <c r="G36" s="2" t="s">
        <v>15</v>
      </c>
      <c r="H36" s="2" t="s">
        <v>447</v>
      </c>
      <c r="I36" s="2" t="str">
        <f>VLOOKUP(A:A,'Mix Devt'!A:K,8,0)</f>
        <v>N</v>
      </c>
      <c r="J36" s="2" t="str">
        <f>VLOOKUP(A:A,'Mix Devt'!A:K,9,0)</f>
        <v>Y</v>
      </c>
      <c r="K36" s="2" t="str">
        <f>VLOOKUP(A:A,'Mix Devt'!A:K,10,0)</f>
        <v>Lift &amp; Lobby</v>
      </c>
      <c r="L36" s="2" t="str">
        <f>VLOOKUP(A:A,'Mix Devt'!A:K,11,0)</f>
        <v>Escalator/Travellator Breakdown</v>
      </c>
      <c r="M36" s="1" t="s">
        <v>501</v>
      </c>
    </row>
    <row r="37" spans="1:13" x14ac:dyDescent="0.4">
      <c r="A37" s="2" t="s">
        <v>104</v>
      </c>
      <c r="B37" s="2" t="s">
        <v>478</v>
      </c>
      <c r="C37" s="2" t="str">
        <f>VLOOKUP(A:A,'Mix Devt'!A:K,2,0)</f>
        <v>Building Services</v>
      </c>
      <c r="D37" s="2" t="str">
        <f>VLOOKUP(A:A,'Mix Devt'!A:K,3,0)</f>
        <v>Escalator/Travellator</v>
      </c>
      <c r="E37" s="20" t="str">
        <f>VLOOKUP(A:A,'Mix Devt'!A:K,4,0)</f>
        <v>Other Escalator/Travellator Issues</v>
      </c>
      <c r="F37" s="2" t="s">
        <v>14</v>
      </c>
      <c r="G37" s="2" t="s">
        <v>15</v>
      </c>
      <c r="H37" s="2" t="s">
        <v>447</v>
      </c>
      <c r="I37" s="2" t="str">
        <f>VLOOKUP(A:A,'Mix Devt'!A:K,8,0)</f>
        <v>N</v>
      </c>
      <c r="J37" s="2" t="str">
        <f>VLOOKUP(A:A,'Mix Devt'!A:K,9,0)</f>
        <v>Y</v>
      </c>
      <c r="K37" s="2" t="str">
        <f>VLOOKUP(A:A,'Mix Devt'!A:K,10,0)</f>
        <v>Lift &amp; Lobby</v>
      </c>
      <c r="L37" s="2" t="str">
        <f>VLOOKUP(A:A,'Mix Devt'!A:K,11,0)</f>
        <v>Other Escalator/Travellator Issues</v>
      </c>
      <c r="M37" s="1" t="s">
        <v>501</v>
      </c>
    </row>
    <row r="38" spans="1:13" x14ac:dyDescent="0.4">
      <c r="A38" s="2" t="s">
        <v>102</v>
      </c>
      <c r="B38" s="2" t="s">
        <v>478</v>
      </c>
      <c r="C38" s="2" t="str">
        <f>VLOOKUP(A:A,'Mix Devt'!A:K,2,0)</f>
        <v>Building Services</v>
      </c>
      <c r="D38" s="2" t="str">
        <f>VLOOKUP(A:A,'Mix Devt'!A:K,3,0)</f>
        <v>Escalator/Travellator</v>
      </c>
      <c r="E38" s="2" t="str">
        <f>VLOOKUP(A:A,'Mix Devt'!A:K,4,0)</f>
        <v>Handrail damage</v>
      </c>
      <c r="F38" s="2" t="s">
        <v>14</v>
      </c>
      <c r="G38" s="2" t="s">
        <v>15</v>
      </c>
      <c r="H38" s="2" t="s">
        <v>447</v>
      </c>
      <c r="I38" s="2" t="str">
        <f>VLOOKUP(A:A,'Mix Devt'!A:K,8,0)</f>
        <v>N</v>
      </c>
      <c r="J38" s="2" t="str">
        <f>VLOOKUP(A:A,'Mix Devt'!A:K,9,0)</f>
        <v>Y</v>
      </c>
      <c r="K38" s="2" t="str">
        <f>VLOOKUP(A:A,'Mix Devt'!A:K,10,0)</f>
        <v>Lift &amp; Lobby</v>
      </c>
      <c r="L38" s="2" t="str">
        <f>VLOOKUP(A:A,'Mix Devt'!A:K,11,0)</f>
        <v>Handrail damage</v>
      </c>
      <c r="M38" s="1" t="s">
        <v>502</v>
      </c>
    </row>
    <row r="39" spans="1:13" x14ac:dyDescent="0.4">
      <c r="A39" s="2" t="s">
        <v>103</v>
      </c>
      <c r="B39" s="2" t="s">
        <v>478</v>
      </c>
      <c r="C39" s="2" t="str">
        <f>VLOOKUP(A:A,'Mix Devt'!A:K,2,0)</f>
        <v>Building Services</v>
      </c>
      <c r="D39" s="2" t="str">
        <f>VLOOKUP(A:A,'Mix Devt'!A:K,3,0)</f>
        <v>Escalator/Travellator</v>
      </c>
      <c r="E39" s="2" t="str">
        <f>VLOOKUP(A:A,'Mix Devt'!A:K,4,0)</f>
        <v>Noise/vibration/jerky movements</v>
      </c>
      <c r="F39" s="2" t="s">
        <v>14</v>
      </c>
      <c r="G39" s="2" t="s">
        <v>15</v>
      </c>
      <c r="H39" s="2" t="s">
        <v>447</v>
      </c>
      <c r="I39" s="2" t="str">
        <f>VLOOKUP(A:A,'Mix Devt'!A:K,8,0)</f>
        <v>N</v>
      </c>
      <c r="J39" s="2" t="str">
        <f>VLOOKUP(A:A,'Mix Devt'!A:K,9,0)</f>
        <v>Y</v>
      </c>
      <c r="K39" s="2" t="str">
        <f>VLOOKUP(A:A,'Mix Devt'!A:K,10,0)</f>
        <v>Lift &amp; Lobby</v>
      </c>
      <c r="L39" s="2" t="str">
        <f>VLOOKUP(A:A,'Mix Devt'!A:K,11,0)</f>
        <v>Noise/vibration/jerky movements</v>
      </c>
      <c r="M39" s="1" t="s">
        <v>502</v>
      </c>
    </row>
    <row r="40" spans="1:13" x14ac:dyDescent="0.4">
      <c r="A40" s="2" t="s">
        <v>108</v>
      </c>
      <c r="B40" s="2" t="s">
        <v>465</v>
      </c>
      <c r="C40" s="2" t="str">
        <f>VLOOKUP(A:A,'Mix Devt'!A:K,2,0)</f>
        <v>Building Services</v>
      </c>
      <c r="D40" s="2" t="str">
        <f>VLOOKUP(A:A,'Mix Devt'!A:K,3,0)</f>
        <v>Lift/Lobby</v>
      </c>
      <c r="E40" s="20" t="str">
        <f>VLOOKUP(A:A,'Mix Devt'!A:K,4,0)</f>
        <v>Lift Door cannot close</v>
      </c>
      <c r="F40" s="2" t="s">
        <v>14</v>
      </c>
      <c r="G40" s="2" t="s">
        <v>15</v>
      </c>
      <c r="H40" s="2" t="s">
        <v>447</v>
      </c>
      <c r="I40" s="2" t="str">
        <f>VLOOKUP(A:A,'Mix Devt'!A:K,8,0)</f>
        <v>Y</v>
      </c>
      <c r="J40" s="2" t="str">
        <f>VLOOKUP(A:A,'Mix Devt'!A:K,9,0)</f>
        <v>Y</v>
      </c>
      <c r="K40" s="2" t="str">
        <f>VLOOKUP(A:A,'Mix Devt'!A:K,10,0)</f>
        <v>Lift &amp; Lobby</v>
      </c>
      <c r="L40" s="2" t="str">
        <f>VLOOKUP(A:A,'Mix Devt'!A:K,11,0)</f>
        <v>Lift Door cannot close</v>
      </c>
      <c r="M40" s="1" t="s">
        <v>501</v>
      </c>
    </row>
    <row r="41" spans="1:13" x14ac:dyDescent="0.4">
      <c r="A41" s="2" t="s">
        <v>109</v>
      </c>
      <c r="B41" s="2" t="s">
        <v>465</v>
      </c>
      <c r="C41" s="2" t="str">
        <f>VLOOKUP(A:A,'Mix Devt'!A:K,2,0)</f>
        <v>Building Services</v>
      </c>
      <c r="D41" s="2" t="str">
        <f>VLOOKUP(A:A,'Mix Devt'!A:K,3,0)</f>
        <v>Lift/Lobby</v>
      </c>
      <c r="E41" s="2" t="str">
        <f>VLOOKUP(A:A,'Mix Devt'!A:K,4,0)</f>
        <v>Lift no ventilation</v>
      </c>
      <c r="F41" s="2" t="s">
        <v>14</v>
      </c>
      <c r="G41" s="2" t="s">
        <v>15</v>
      </c>
      <c r="H41" s="2" t="s">
        <v>447</v>
      </c>
      <c r="I41" s="2" t="str">
        <f>VLOOKUP(A:A,'Mix Devt'!A:K,8,0)</f>
        <v>Y</v>
      </c>
      <c r="J41" s="2" t="str">
        <f>VLOOKUP(A:A,'Mix Devt'!A:K,9,0)</f>
        <v>Y</v>
      </c>
      <c r="K41" s="2" t="str">
        <f>VLOOKUP(A:A,'Mix Devt'!A:K,10,0)</f>
        <v>Lift &amp; Lobby</v>
      </c>
      <c r="L41" s="2" t="str">
        <f>VLOOKUP(A:A,'Mix Devt'!A:K,11,0)</f>
        <v>Lift no ventilation</v>
      </c>
      <c r="M41" s="1" t="s">
        <v>502</v>
      </c>
    </row>
    <row r="42" spans="1:13" x14ac:dyDescent="0.4">
      <c r="A42" s="2" t="s">
        <v>110</v>
      </c>
      <c r="B42" s="2" t="s">
        <v>465</v>
      </c>
      <c r="C42" s="2" t="str">
        <f>VLOOKUP(A:A,'Mix Devt'!A:K,2,0)</f>
        <v>Building Services</v>
      </c>
      <c r="D42" s="2" t="str">
        <f>VLOOKUP(A:A,'Mix Devt'!A:K,3,0)</f>
        <v>Lift/Lobby</v>
      </c>
      <c r="E42" s="2" t="str">
        <f>VLOOKUP(A:A,'Mix Devt'!A:K,4,0)</f>
        <v>Lift sensor faulty</v>
      </c>
      <c r="F42" s="2" t="s">
        <v>14</v>
      </c>
      <c r="G42" s="2" t="s">
        <v>15</v>
      </c>
      <c r="H42" s="2" t="s">
        <v>447</v>
      </c>
      <c r="I42" s="2" t="str">
        <f>VLOOKUP(A:A,'Mix Devt'!A:K,8,0)</f>
        <v>N</v>
      </c>
      <c r="J42" s="2" t="str">
        <f>VLOOKUP(A:A,'Mix Devt'!A:K,9,0)</f>
        <v>Y</v>
      </c>
      <c r="K42" s="2" t="str">
        <f>VLOOKUP(A:A,'Mix Devt'!A:K,10,0)</f>
        <v>Lift &amp; Lobby</v>
      </c>
      <c r="L42" s="2" t="str">
        <f>VLOOKUP(A:A,'Mix Devt'!A:K,11,0)</f>
        <v>Lift sensor faulty</v>
      </c>
      <c r="M42" s="1" t="s">
        <v>502</v>
      </c>
    </row>
    <row r="43" spans="1:13" x14ac:dyDescent="0.4">
      <c r="A43" s="2" t="s">
        <v>111</v>
      </c>
      <c r="B43" s="2" t="s">
        <v>465</v>
      </c>
      <c r="C43" s="2" t="str">
        <f>VLOOKUP(A:A,'Mix Devt'!A:K,2,0)</f>
        <v>Building Services</v>
      </c>
      <c r="D43" s="2" t="str">
        <f>VLOOKUP(A:A,'Mix Devt'!A:K,3,0)</f>
        <v>Lift/Lobby</v>
      </c>
      <c r="E43" s="2" t="str">
        <f>VLOOKUP(A:A,'Mix Devt'!A:K,4,0)</f>
        <v>Lift not level/vibrate/noisy</v>
      </c>
      <c r="F43" s="2" t="s">
        <v>14</v>
      </c>
      <c r="G43" s="2" t="s">
        <v>15</v>
      </c>
      <c r="H43" s="2" t="s">
        <v>447</v>
      </c>
      <c r="I43" s="2" t="str">
        <f>VLOOKUP(A:A,'Mix Devt'!A:K,8,0)</f>
        <v>Y</v>
      </c>
      <c r="J43" s="2" t="str">
        <f>VLOOKUP(A:A,'Mix Devt'!A:K,9,0)</f>
        <v>Y</v>
      </c>
      <c r="K43" s="2" t="str">
        <f>VLOOKUP(A:A,'Mix Devt'!A:K,10,0)</f>
        <v>Lift &amp; Lobby</v>
      </c>
      <c r="L43" s="2" t="str">
        <f>VLOOKUP(A:A,'Mix Devt'!A:K,11,0)</f>
        <v>Lift not level/vibrate/noisy</v>
      </c>
      <c r="M43" s="1" t="s">
        <v>502</v>
      </c>
    </row>
    <row r="44" spans="1:13" x14ac:dyDescent="0.4">
      <c r="A44" s="2" t="s">
        <v>113</v>
      </c>
      <c r="B44" s="2" t="s">
        <v>465</v>
      </c>
      <c r="C44" s="2" t="str">
        <f>VLOOKUP(A:A,'Mix Devt'!A:K,2,0)</f>
        <v>Building Services</v>
      </c>
      <c r="D44" s="2" t="str">
        <f>VLOOKUP(A:A,'Mix Devt'!A:K,3,0)</f>
        <v>Lift/Lobby</v>
      </c>
      <c r="E44" s="20" t="str">
        <f>VLOOKUP(A:A,'Mix Devt'!A:K,4,0)</f>
        <v>Lift/Lobby light/Indicator/Button/Intercom/Lift sensor faulty</v>
      </c>
      <c r="F44" s="2" t="s">
        <v>14</v>
      </c>
      <c r="G44" s="2" t="s">
        <v>15</v>
      </c>
      <c r="H44" s="2" t="s">
        <v>447</v>
      </c>
      <c r="I44" s="2" t="str">
        <f>VLOOKUP(A:A,'Mix Devt'!A:K,8,0)</f>
        <v>N</v>
      </c>
      <c r="J44" s="2" t="str">
        <f>VLOOKUP(A:A,'Mix Devt'!A:K,9,0)</f>
        <v>Y</v>
      </c>
      <c r="K44" s="2" t="str">
        <f>VLOOKUP(A:A,'Mix Devt'!A:K,10,0)</f>
        <v>Lift &amp; Lobby</v>
      </c>
      <c r="L44" s="2" t="str">
        <f>VLOOKUP(A:A,'Mix Devt'!A:K,11,0)</f>
        <v>Lift/Lobby light/Indicator/Button/Intercom/Lift sensor faulty</v>
      </c>
      <c r="M44" s="1" t="s">
        <v>501</v>
      </c>
    </row>
    <row r="45" spans="1:13" x14ac:dyDescent="0.4">
      <c r="A45" s="2" t="s">
        <v>114</v>
      </c>
      <c r="B45" s="2" t="s">
        <v>465</v>
      </c>
      <c r="C45" s="2" t="str">
        <f>VLOOKUP(A:A,'Mix Devt'!A:K,2,0)</f>
        <v>Building Services</v>
      </c>
      <c r="D45" s="2" t="str">
        <f>VLOOKUP(A:A,'Mix Devt'!A:K,3,0)</f>
        <v>Lift/Lobby</v>
      </c>
      <c r="E45" s="20" t="str">
        <f>VLOOKUP(A:A,'Mix Devt'!A:K,4,0)</f>
        <v>Other Lift/Lobby Issues</v>
      </c>
      <c r="F45" s="2" t="s">
        <v>14</v>
      </c>
      <c r="G45" s="2" t="s">
        <v>15</v>
      </c>
      <c r="H45" s="2" t="s">
        <v>447</v>
      </c>
      <c r="I45" s="2" t="str">
        <f>VLOOKUP(A:A,'Mix Devt'!A:K,8,0)</f>
        <v>Y</v>
      </c>
      <c r="J45" s="2" t="str">
        <f>VLOOKUP(A:A,'Mix Devt'!A:K,9,0)</f>
        <v>Y</v>
      </c>
      <c r="K45" s="2" t="str">
        <f>VLOOKUP(A:A,'Mix Devt'!A:K,10,0)</f>
        <v>Lift &amp; Lobby</v>
      </c>
      <c r="L45" s="2" t="str">
        <f>VLOOKUP(A:A,'Mix Devt'!A:K,11,0)</f>
        <v>Other Lift/Lobby Issues</v>
      </c>
      <c r="M45" s="1" t="s">
        <v>501</v>
      </c>
    </row>
    <row r="46" spans="1:13" x14ac:dyDescent="0.4">
      <c r="A46" s="2" t="s">
        <v>141</v>
      </c>
      <c r="B46" s="2" t="s">
        <v>453</v>
      </c>
      <c r="C46" s="2" t="str">
        <f>VLOOKUP(A:A,'Mix Devt'!A:K,2,0)</f>
        <v>Facilities Related</v>
      </c>
      <c r="D46" s="2" t="str">
        <f>VLOOKUP(A:A,'Mix Devt'!A:K,3,0)</f>
        <v>Auditorium/Function/Meeting Room etc</v>
      </c>
      <c r="E46" s="20" t="str">
        <f>VLOOKUP(A:A,'Mix Devt'!A:K,4,0)</f>
        <v>Others auditorium/function/meeting room issues</v>
      </c>
      <c r="F46" s="2" t="s">
        <v>14</v>
      </c>
      <c r="G46" s="2" t="s">
        <v>15</v>
      </c>
      <c r="H46" s="2" t="s">
        <v>447</v>
      </c>
      <c r="I46" s="2" t="str">
        <f>VLOOKUP(A:A,'Mix Devt'!A:K,8,0)</f>
        <v>Y</v>
      </c>
      <c r="J46" s="2" t="str">
        <f>VLOOKUP(A:A,'Mix Devt'!A:K,9,0)</f>
        <v>Y</v>
      </c>
      <c r="K46" s="2" t="str">
        <f>VLOOKUP(A:A,'Mix Devt'!A:K,10,0)</f>
        <v>Facilities</v>
      </c>
      <c r="L46" s="2" t="str">
        <f>VLOOKUP(A:A,'Mix Devt'!A:K,11,0)</f>
        <v>Others auditorium/function/meeting room issues</v>
      </c>
      <c r="M46" s="1" t="s">
        <v>501</v>
      </c>
    </row>
    <row r="47" spans="1:13" x14ac:dyDescent="0.4">
      <c r="A47" s="2" t="s">
        <v>137</v>
      </c>
      <c r="B47" s="2" t="s">
        <v>453</v>
      </c>
      <c r="C47" s="2" t="str">
        <f>VLOOKUP(A:A,'Mix Devt'!A:K,2,0)</f>
        <v>Facilities Related</v>
      </c>
      <c r="D47" s="2" t="str">
        <f>VLOOKUP(A:A,'Mix Devt'!A:K,3,0)</f>
        <v>Auditorium/Function/Meeting Room etc</v>
      </c>
      <c r="E47" s="2" t="str">
        <f>VLOOKUP(A:A,'Mix Devt'!A:K,4,0)</f>
        <v>Common room stain ceiling/dirty wall/floor</v>
      </c>
      <c r="F47" s="2" t="s">
        <v>14</v>
      </c>
      <c r="G47" s="2" t="s">
        <v>15</v>
      </c>
      <c r="H47" s="2" t="s">
        <v>447</v>
      </c>
      <c r="I47" s="2" t="str">
        <f>VLOOKUP(A:A,'Mix Devt'!A:K,8,0)</f>
        <v>Y</v>
      </c>
      <c r="J47" s="2" t="str">
        <f>VLOOKUP(A:A,'Mix Devt'!A:K,9,0)</f>
        <v>Y</v>
      </c>
      <c r="K47" s="2" t="str">
        <f>VLOOKUP(A:A,'Mix Devt'!A:K,10,0)</f>
        <v>Facilities</v>
      </c>
      <c r="L47" s="2" t="str">
        <f>VLOOKUP(A:A,'Mix Devt'!A:K,11,0)</f>
        <v>Common room stain ceiling/dirty wall/floor</v>
      </c>
      <c r="M47" s="1" t="s">
        <v>502</v>
      </c>
    </row>
    <row r="48" spans="1:13" x14ac:dyDescent="0.4">
      <c r="A48" s="2" t="s">
        <v>454</v>
      </c>
      <c r="B48" s="2" t="s">
        <v>453</v>
      </c>
      <c r="C48" s="2" t="str">
        <f>VLOOKUP(A:A,'Mix Devt'!A:K,2,0)</f>
        <v>Facilities Related</v>
      </c>
      <c r="D48" s="2" t="str">
        <f>VLOOKUP(A:A,'Mix Devt'!A:K,3,0)</f>
        <v>Auditorium/Function/Meeting Room etc</v>
      </c>
      <c r="E48" s="2" t="str">
        <f>VLOOKUP(A:A,'Mix Devt'!A:K,4,0)</f>
        <v>Common room screen/aircon/fan/TV faulty</v>
      </c>
      <c r="F48" s="2" t="s">
        <v>14</v>
      </c>
      <c r="G48" s="2" t="s">
        <v>15</v>
      </c>
      <c r="H48" s="2" t="s">
        <v>447</v>
      </c>
      <c r="I48" s="2" t="str">
        <f>VLOOKUP(A:A,'Mix Devt'!A:K,8,0)</f>
        <v>Y</v>
      </c>
      <c r="J48" s="2" t="str">
        <f>VLOOKUP(A:A,'Mix Devt'!A:K,9,0)</f>
        <v>Y</v>
      </c>
      <c r="K48" s="2" t="str">
        <f>VLOOKUP(A:A,'Mix Devt'!A:K,10,0)</f>
        <v>Facilities</v>
      </c>
      <c r="L48" s="2" t="str">
        <f>VLOOKUP(A:A,'Mix Devt'!A:K,11,0)</f>
        <v>Common room screen/aircon/fan/TV faulty</v>
      </c>
      <c r="M48" s="1" t="s">
        <v>502</v>
      </c>
    </row>
    <row r="49" spans="1:13" x14ac:dyDescent="0.4">
      <c r="A49" s="2" t="s">
        <v>135</v>
      </c>
      <c r="B49" s="2" t="s">
        <v>453</v>
      </c>
      <c r="C49" s="2" t="str">
        <f>VLOOKUP(A:A,'Mix Devt'!A:K,2,0)</f>
        <v>Facilities Related</v>
      </c>
      <c r="D49" s="2" t="str">
        <f>VLOOKUP(A:A,'Mix Devt'!A:K,3,0)</f>
        <v>Auditorium/Function/Meeting Room etc</v>
      </c>
      <c r="E49" s="2" t="str">
        <f>VLOOKUP(A:A,'Mix Devt'!A:K,4,0)</f>
        <v>Common room socket/lighting faulty</v>
      </c>
      <c r="F49" s="2" t="s">
        <v>14</v>
      </c>
      <c r="G49" s="2" t="s">
        <v>15</v>
      </c>
      <c r="H49" s="2" t="s">
        <v>447</v>
      </c>
      <c r="I49" s="2" t="str">
        <f>VLOOKUP(A:A,'Mix Devt'!A:K,8,0)</f>
        <v>Y</v>
      </c>
      <c r="J49" s="2" t="str">
        <f>VLOOKUP(A:A,'Mix Devt'!A:K,9,0)</f>
        <v>Y</v>
      </c>
      <c r="K49" s="2" t="str">
        <f>VLOOKUP(A:A,'Mix Devt'!A:K,10,0)</f>
        <v>Facilities</v>
      </c>
      <c r="L49" s="2" t="str">
        <f>VLOOKUP(A:A,'Mix Devt'!A:K,11,0)</f>
        <v>Common room socket/lighting faulty</v>
      </c>
      <c r="M49" s="1" t="s">
        <v>502</v>
      </c>
    </row>
    <row r="50" spans="1:13" x14ac:dyDescent="0.4">
      <c r="A50" s="2" t="s">
        <v>455</v>
      </c>
      <c r="B50" s="2" t="s">
        <v>453</v>
      </c>
      <c r="C50" s="2" t="str">
        <f>VLOOKUP(A:A,'Mix Devt'!A:K,2,0)</f>
        <v>Facilities Related</v>
      </c>
      <c r="D50" s="2" t="str">
        <f>VLOOKUP(A:A,'Mix Devt'!A:K,3,0)</f>
        <v>Auditorium/Function/Meeting Room etc</v>
      </c>
      <c r="E50" s="2" t="str">
        <f>VLOOKUP(A:A,'Mix Devt'!A:K,4,0)</f>
        <v>Common room table/chair/equipment/signboard missing or damaged</v>
      </c>
      <c r="F50" s="2" t="s">
        <v>14</v>
      </c>
      <c r="G50" s="2" t="s">
        <v>15</v>
      </c>
      <c r="H50" s="2" t="s">
        <v>447</v>
      </c>
      <c r="I50" s="2" t="str">
        <f>VLOOKUP(A:A,'Mix Devt'!A:K,8,0)</f>
        <v>Y</v>
      </c>
      <c r="J50" s="2" t="str">
        <f>VLOOKUP(A:A,'Mix Devt'!A:K,9,0)</f>
        <v>Y</v>
      </c>
      <c r="K50" s="2" t="str">
        <f>VLOOKUP(A:A,'Mix Devt'!A:K,10,0)</f>
        <v>Facilities</v>
      </c>
      <c r="L50" s="2" t="str">
        <f>VLOOKUP(A:A,'Mix Devt'!A:K,11,0)</f>
        <v>Common room table/chair/equipment/signboard missing or damaged</v>
      </c>
      <c r="M50" s="1" t="s">
        <v>502</v>
      </c>
    </row>
    <row r="51" spans="1:13" x14ac:dyDescent="0.4">
      <c r="A51" s="2" t="s">
        <v>154</v>
      </c>
      <c r="B51" s="2" t="s">
        <v>457</v>
      </c>
      <c r="C51" s="2" t="str">
        <f>VLOOKUP(A:A,'Mix Devt'!A:K,2,0)</f>
        <v>Facilities Related</v>
      </c>
      <c r="D51" s="2" t="str">
        <f>VLOOKUP(A:A,'Mix Devt'!A:K,3,0)</f>
        <v>BBQ Pit</v>
      </c>
      <c r="E51" s="20" t="str">
        <f>VLOOKUP(A:A,'Mix Devt'!A:K,4,0)</f>
        <v>Other BBQ Pit issues</v>
      </c>
      <c r="F51" s="2" t="s">
        <v>14</v>
      </c>
      <c r="G51" s="2" t="s">
        <v>15</v>
      </c>
      <c r="H51" s="2" t="s">
        <v>447</v>
      </c>
      <c r="I51" s="2" t="str">
        <f>VLOOKUP(A:A,'Mix Devt'!A:K,8,0)</f>
        <v>Y</v>
      </c>
      <c r="J51" s="2" t="str">
        <f>VLOOKUP(A:A,'Mix Devt'!A:K,9,0)</f>
        <v>Y</v>
      </c>
      <c r="K51" s="2" t="str">
        <f>VLOOKUP(A:A,'Mix Devt'!A:K,10,0)</f>
        <v>Facilities</v>
      </c>
      <c r="L51" s="2" t="str">
        <f>VLOOKUP(A:A,'Mix Devt'!A:K,11,0)</f>
        <v>Other BBQ Pit issues</v>
      </c>
      <c r="M51" s="1" t="s">
        <v>501</v>
      </c>
    </row>
    <row r="52" spans="1:13" x14ac:dyDescent="0.4">
      <c r="A52" s="2" t="s">
        <v>148</v>
      </c>
      <c r="B52" s="2" t="s">
        <v>457</v>
      </c>
      <c r="C52" s="2" t="str">
        <f>VLOOKUP(A:A,'Mix Devt'!A:K,2,0)</f>
        <v>Facilities Related</v>
      </c>
      <c r="D52" s="2" t="str">
        <f>VLOOKUP(A:A,'Mix Devt'!A:K,3,0)</f>
        <v>BBQ Pit</v>
      </c>
      <c r="E52" s="2" t="str">
        <f>VLOOKUP(A:A,'Mix Devt'!A:K,4,0)</f>
        <v>BBQ Pit socket/lighting faulty</v>
      </c>
      <c r="F52" s="2" t="s">
        <v>14</v>
      </c>
      <c r="G52" s="2" t="s">
        <v>15</v>
      </c>
      <c r="H52" s="2" t="s">
        <v>447</v>
      </c>
      <c r="I52" s="2" t="str">
        <f>VLOOKUP(A:A,'Mix Devt'!A:K,8,0)</f>
        <v>Y</v>
      </c>
      <c r="J52" s="2" t="str">
        <f>VLOOKUP(A:A,'Mix Devt'!A:K,9,0)</f>
        <v>Y</v>
      </c>
      <c r="K52" s="2" t="str">
        <f>VLOOKUP(A:A,'Mix Devt'!A:K,10,0)</f>
        <v>Facilities</v>
      </c>
      <c r="L52" s="2" t="str">
        <f>VLOOKUP(A:A,'Mix Devt'!A:K,11,0)</f>
        <v>BBQ Pit socket/lighting faulty</v>
      </c>
      <c r="M52" s="1" t="s">
        <v>502</v>
      </c>
    </row>
    <row r="53" spans="1:13" x14ac:dyDescent="0.4">
      <c r="A53" s="2" t="s">
        <v>458</v>
      </c>
      <c r="B53" s="2" t="s">
        <v>457</v>
      </c>
      <c r="C53" s="2" t="str">
        <f>VLOOKUP(A:A,'Mix Devt'!A:K,2,0)</f>
        <v>Facilities Related</v>
      </c>
      <c r="D53" s="2" t="str">
        <f>VLOOKUP(A:A,'Mix Devt'!A:K,3,0)</f>
        <v>BBQ Pit</v>
      </c>
      <c r="E53" s="2" t="str">
        <f>VLOOKUP(A:A,'Mix Devt'!A:K,4,0)</f>
        <v>BBQ Pit litter/stain/dirty/bin overflow</v>
      </c>
      <c r="F53" s="2" t="s">
        <v>14</v>
      </c>
      <c r="G53" s="2" t="s">
        <v>15</v>
      </c>
      <c r="H53" s="2" t="s">
        <v>447</v>
      </c>
      <c r="I53" s="2" t="str">
        <f>VLOOKUP(A:A,'Mix Devt'!A:K,8,0)</f>
        <v>Y</v>
      </c>
      <c r="J53" s="2" t="str">
        <f>VLOOKUP(A:A,'Mix Devt'!A:K,9,0)</f>
        <v>Y</v>
      </c>
      <c r="K53" s="2" t="str">
        <f>VLOOKUP(A:A,'Mix Devt'!A:K,10,0)</f>
        <v>Facilities</v>
      </c>
      <c r="L53" s="2" t="str">
        <f>VLOOKUP(A:A,'Mix Devt'!A:K,11,0)</f>
        <v>BBQ Pit litter/stain/dirty/bin overflow</v>
      </c>
      <c r="M53" s="1" t="s">
        <v>502</v>
      </c>
    </row>
    <row r="54" spans="1:13" x14ac:dyDescent="0.4">
      <c r="A54" s="2" t="s">
        <v>143</v>
      </c>
      <c r="B54" s="2" t="s">
        <v>457</v>
      </c>
      <c r="C54" s="2" t="str">
        <f>VLOOKUP(A:A,'Mix Devt'!A:K,2,0)</f>
        <v>Facilities Related</v>
      </c>
      <c r="D54" s="2" t="str">
        <f>VLOOKUP(A:A,'Mix Devt'!A:K,3,0)</f>
        <v>BBQ Pit</v>
      </c>
      <c r="E54" s="20" t="str">
        <f>VLOOKUP(A:A,'Mix Devt'!A:K,4,0)</f>
        <v>BBQ Pit dirty/damaged</v>
      </c>
      <c r="F54" s="2" t="s">
        <v>14</v>
      </c>
      <c r="G54" s="2" t="s">
        <v>15</v>
      </c>
      <c r="H54" s="2" t="s">
        <v>447</v>
      </c>
      <c r="I54" s="2" t="str">
        <f>VLOOKUP(A:A,'Mix Devt'!A:K,8,0)</f>
        <v>Y</v>
      </c>
      <c r="J54" s="2" t="str">
        <f>VLOOKUP(A:A,'Mix Devt'!A:K,9,0)</f>
        <v>Y</v>
      </c>
      <c r="K54" s="2" t="str">
        <f>VLOOKUP(A:A,'Mix Devt'!A:K,10,0)</f>
        <v>Facilities</v>
      </c>
      <c r="L54" s="2" t="str">
        <f>VLOOKUP(A:A,'Mix Devt'!A:K,11,0)</f>
        <v>BBQ Pit dirty/damaged</v>
      </c>
      <c r="M54" s="1" t="s">
        <v>501</v>
      </c>
    </row>
    <row r="55" spans="1:13" x14ac:dyDescent="0.4">
      <c r="A55" s="2" t="s">
        <v>459</v>
      </c>
      <c r="B55" s="2" t="s">
        <v>457</v>
      </c>
      <c r="C55" s="2" t="str">
        <f>VLOOKUP(A:A,'Mix Devt'!A:K,2,0)</f>
        <v>Facilities Related</v>
      </c>
      <c r="D55" s="2" t="str">
        <f>VLOOKUP(A:A,'Mix Devt'!A:K,3,0)</f>
        <v>BBQ Pit</v>
      </c>
      <c r="E55" s="2" t="str">
        <f>VLOOKUP(A:A,'Mix Devt'!A:K,4,0)</f>
        <v>BBQ Pit table/chair missing or damaged</v>
      </c>
      <c r="F55" s="2" t="s">
        <v>14</v>
      </c>
      <c r="G55" s="2" t="s">
        <v>15</v>
      </c>
      <c r="H55" s="2" t="s">
        <v>447</v>
      </c>
      <c r="I55" s="2" t="str">
        <f>VLOOKUP(A:A,'Mix Devt'!A:K,8,0)</f>
        <v>Y</v>
      </c>
      <c r="J55" s="2" t="str">
        <f>VLOOKUP(A:A,'Mix Devt'!A:K,9,0)</f>
        <v>Y</v>
      </c>
      <c r="K55" s="2" t="str">
        <f>VLOOKUP(A:A,'Mix Devt'!A:K,10,0)</f>
        <v>Facilities</v>
      </c>
      <c r="L55" s="2" t="str">
        <f>VLOOKUP(A:A,'Mix Devt'!A:K,11,0)</f>
        <v>BBQ Pit table/chair missing or damaged</v>
      </c>
      <c r="M55" s="1" t="s">
        <v>502</v>
      </c>
    </row>
    <row r="56" spans="1:13" x14ac:dyDescent="0.4">
      <c r="A56" s="2" t="s">
        <v>460</v>
      </c>
      <c r="B56" s="2" t="s">
        <v>457</v>
      </c>
      <c r="C56" s="2" t="str">
        <f>VLOOKUP(A:A,'Mix Devt'!A:K,2,0)</f>
        <v>Facilities Related</v>
      </c>
      <c r="D56" s="2" t="str">
        <f>VLOOKUP(A:A,'Mix Devt'!A:K,3,0)</f>
        <v>BBQ Pit</v>
      </c>
      <c r="E56" s="2" t="str">
        <f>VLOOKUP(A:A,'Mix Devt'!A:K,4,0)</f>
        <v>BBQ Pit water tap damaged</v>
      </c>
      <c r="F56" s="2" t="s">
        <v>14</v>
      </c>
      <c r="G56" s="2" t="s">
        <v>15</v>
      </c>
      <c r="H56" s="2" t="s">
        <v>447</v>
      </c>
      <c r="I56" s="2" t="str">
        <f>VLOOKUP(A:A,'Mix Devt'!A:K,8,0)</f>
        <v>Y</v>
      </c>
      <c r="J56" s="2" t="str">
        <f>VLOOKUP(A:A,'Mix Devt'!A:K,9,0)</f>
        <v>Y</v>
      </c>
      <c r="K56" s="2" t="str">
        <f>VLOOKUP(A:A,'Mix Devt'!A:K,10,0)</f>
        <v>Facilities</v>
      </c>
      <c r="L56" s="2" t="str">
        <f>VLOOKUP(A:A,'Mix Devt'!A:K,11,0)</f>
        <v>BBQ Pit water tap damaged</v>
      </c>
      <c r="M56" s="1" t="s">
        <v>502</v>
      </c>
    </row>
    <row r="57" spans="1:13" x14ac:dyDescent="0.4">
      <c r="A57" s="2" t="s">
        <v>165</v>
      </c>
      <c r="B57" s="2" t="s">
        <v>461</v>
      </c>
      <c r="C57" s="2" t="str">
        <f>VLOOKUP(A:A,'Mix Devt'!A:K,2,0)</f>
        <v>Facilities Related</v>
      </c>
      <c r="D57" s="2" t="str">
        <f>VLOOKUP(A:A,'Mix Devt'!A:K,3,0)</f>
        <v>Gym</v>
      </c>
      <c r="E57" s="20" t="str">
        <f>VLOOKUP(A:A,'Mix Devt'!A:K,4,0)</f>
        <v>Gym table/chair/equipment/signboard missing or damaged</v>
      </c>
      <c r="F57" s="2" t="s">
        <v>14</v>
      </c>
      <c r="G57" s="2" t="s">
        <v>15</v>
      </c>
      <c r="H57" s="2" t="s">
        <v>447</v>
      </c>
      <c r="I57" s="2" t="str">
        <f>VLOOKUP(A:A,'Mix Devt'!A:K,8,0)</f>
        <v>Y</v>
      </c>
      <c r="J57" s="2" t="str">
        <f>VLOOKUP(A:A,'Mix Devt'!A:K,9,0)</f>
        <v>Y</v>
      </c>
      <c r="K57" s="2" t="str">
        <f>VLOOKUP(A:A,'Mix Devt'!A:K,10,0)</f>
        <v>Facilities</v>
      </c>
      <c r="L57" s="2" t="str">
        <f>VLOOKUP(A:A,'Mix Devt'!A:K,11,0)</f>
        <v>Gym table/chair/equipment/signboard missing or damaged</v>
      </c>
      <c r="M57" s="1" t="s">
        <v>501</v>
      </c>
    </row>
    <row r="58" spans="1:13" x14ac:dyDescent="0.4">
      <c r="A58" s="2" t="s">
        <v>161</v>
      </c>
      <c r="B58" s="2" t="s">
        <v>461</v>
      </c>
      <c r="C58" s="2" t="str">
        <f>VLOOKUP(A:A,'Mix Devt'!A:K,2,0)</f>
        <v>Facilities Related</v>
      </c>
      <c r="D58" s="2" t="str">
        <f>VLOOKUP(A:A,'Mix Devt'!A:K,3,0)</f>
        <v>Gym</v>
      </c>
      <c r="E58" s="2" t="str">
        <f>VLOOKUP(A:A,'Mix Devt'!A:K,4,0)</f>
        <v>Gym socket/lighting faulty</v>
      </c>
      <c r="F58" s="2" t="s">
        <v>14</v>
      </c>
      <c r="G58" s="2" t="s">
        <v>15</v>
      </c>
      <c r="H58" s="2" t="s">
        <v>447</v>
      </c>
      <c r="I58" s="2" t="str">
        <f>VLOOKUP(A:A,'Mix Devt'!A:K,8,0)</f>
        <v>Y</v>
      </c>
      <c r="J58" s="2" t="str">
        <f>VLOOKUP(A:A,'Mix Devt'!A:K,9,0)</f>
        <v>Y</v>
      </c>
      <c r="K58" s="2" t="str">
        <f>VLOOKUP(A:A,'Mix Devt'!A:K,10,0)</f>
        <v>Facilities</v>
      </c>
      <c r="L58" s="2" t="str">
        <f>VLOOKUP(A:A,'Mix Devt'!A:K,11,0)</f>
        <v>Gym socket/lighting faulty</v>
      </c>
      <c r="M58" s="1" t="s">
        <v>502</v>
      </c>
    </row>
    <row r="59" spans="1:13" x14ac:dyDescent="0.4">
      <c r="A59" s="2" t="s">
        <v>167</v>
      </c>
      <c r="B59" s="2" t="s">
        <v>461</v>
      </c>
      <c r="C59" s="2" t="str">
        <f>VLOOKUP(A:A,'Mix Devt'!A:K,2,0)</f>
        <v>Facilities Related</v>
      </c>
      <c r="D59" s="2" t="str">
        <f>VLOOKUP(A:A,'Mix Devt'!A:K,3,0)</f>
        <v>Gym</v>
      </c>
      <c r="E59" s="20" t="str">
        <f>VLOOKUP(A:A,'Mix Devt'!A:K,4,0)</f>
        <v>Other Gym Issues</v>
      </c>
      <c r="F59" s="2" t="s">
        <v>14</v>
      </c>
      <c r="G59" s="2" t="s">
        <v>15</v>
      </c>
      <c r="H59" s="2" t="s">
        <v>447</v>
      </c>
      <c r="I59" s="2" t="str">
        <f>VLOOKUP(A:A,'Mix Devt'!A:K,8,0)</f>
        <v>Y</v>
      </c>
      <c r="J59" s="2" t="str">
        <f>VLOOKUP(A:A,'Mix Devt'!A:K,9,0)</f>
        <v>Y</v>
      </c>
      <c r="K59" s="2" t="str">
        <f>VLOOKUP(A:A,'Mix Devt'!A:K,10,0)</f>
        <v>Facilities</v>
      </c>
      <c r="L59" s="2" t="str">
        <f>VLOOKUP(A:A,'Mix Devt'!A:K,11,0)</f>
        <v>Other Gym Issues</v>
      </c>
      <c r="M59" s="1" t="s">
        <v>501</v>
      </c>
    </row>
    <row r="60" spans="1:13" x14ac:dyDescent="0.4">
      <c r="A60" s="2" t="s">
        <v>159</v>
      </c>
      <c r="B60" s="2" t="s">
        <v>461</v>
      </c>
      <c r="C60" s="2" t="str">
        <f>VLOOKUP(A:A,'Mix Devt'!A:K,2,0)</f>
        <v>Facilities Related</v>
      </c>
      <c r="D60" s="2" t="str">
        <f>VLOOKUP(A:A,'Mix Devt'!A:K,3,0)</f>
        <v>Gym</v>
      </c>
      <c r="E60" s="2" t="str">
        <f>VLOOKUP(A:A,'Mix Devt'!A:K,4,0)</f>
        <v>Gym screen/aircon/fan/TV faulty</v>
      </c>
      <c r="F60" s="2" t="s">
        <v>14</v>
      </c>
      <c r="G60" s="2" t="s">
        <v>15</v>
      </c>
      <c r="H60" s="2" t="s">
        <v>447</v>
      </c>
      <c r="I60" s="2" t="str">
        <f>VLOOKUP(A:A,'Mix Devt'!A:K,8,0)</f>
        <v>Y</v>
      </c>
      <c r="J60" s="2" t="str">
        <f>VLOOKUP(A:A,'Mix Devt'!A:K,9,0)</f>
        <v>Y</v>
      </c>
      <c r="K60" s="2" t="str">
        <f>VLOOKUP(A:A,'Mix Devt'!A:K,10,0)</f>
        <v>Facilities</v>
      </c>
      <c r="L60" s="2" t="str">
        <f>VLOOKUP(A:A,'Mix Devt'!A:K,11,0)</f>
        <v>Gym screen/aircon/fan/TV faulty</v>
      </c>
      <c r="M60" s="1" t="s">
        <v>502</v>
      </c>
    </row>
    <row r="61" spans="1:13" x14ac:dyDescent="0.4">
      <c r="A61" s="2" t="s">
        <v>163</v>
      </c>
      <c r="B61" s="2" t="s">
        <v>461</v>
      </c>
      <c r="C61" s="2" t="str">
        <f>VLOOKUP(A:A,'Mix Devt'!A:K,2,0)</f>
        <v>Facilities Related</v>
      </c>
      <c r="D61" s="2" t="str">
        <f>VLOOKUP(A:A,'Mix Devt'!A:K,3,0)</f>
        <v>Gym</v>
      </c>
      <c r="E61" s="2" t="str">
        <f>VLOOKUP(A:A,'Mix Devt'!A:K,4,0)</f>
        <v>Gym stain ceiling/dirty wall/floor</v>
      </c>
      <c r="F61" s="2" t="s">
        <v>14</v>
      </c>
      <c r="G61" s="2" t="s">
        <v>15</v>
      </c>
      <c r="H61" s="2" t="s">
        <v>447</v>
      </c>
      <c r="I61" s="2" t="str">
        <f>VLOOKUP(A:A,'Mix Devt'!A:K,8,0)</f>
        <v>Y</v>
      </c>
      <c r="J61" s="2" t="str">
        <f>VLOOKUP(A:A,'Mix Devt'!A:K,9,0)</f>
        <v>Y</v>
      </c>
      <c r="K61" s="2" t="str">
        <f>VLOOKUP(A:A,'Mix Devt'!A:K,10,0)</f>
        <v>Facilities</v>
      </c>
      <c r="L61" s="2" t="str">
        <f>VLOOKUP(A:A,'Mix Devt'!A:K,11,0)</f>
        <v>Gym stain ceiling/dirty wall/floor</v>
      </c>
      <c r="M61" s="1" t="s">
        <v>502</v>
      </c>
    </row>
    <row r="62" spans="1:13" x14ac:dyDescent="0.4">
      <c r="A62" s="2" t="s">
        <v>172</v>
      </c>
      <c r="B62" s="2" t="s">
        <v>462</v>
      </c>
      <c r="C62" s="2" t="str">
        <f>VLOOKUP(A:A,'Mix Devt'!A:K,2,0)</f>
        <v>Facilities Related</v>
      </c>
      <c r="D62" s="2" t="str">
        <f>VLOOKUP(A:A,'Mix Devt'!A:K,3,0)</f>
        <v>Playground</v>
      </c>
      <c r="E62" s="2" t="str">
        <f>VLOOKUP(A:A,'Mix Devt'!A:K,4,0)</f>
        <v>Playground equipment damaged</v>
      </c>
      <c r="F62" s="2" t="s">
        <v>14</v>
      </c>
      <c r="G62" s="2" t="s">
        <v>15</v>
      </c>
      <c r="H62" s="2" t="s">
        <v>447</v>
      </c>
      <c r="I62" s="2" t="str">
        <f>VLOOKUP(A:A,'Mix Devt'!A:K,8,0)</f>
        <v>Y</v>
      </c>
      <c r="J62" s="2" t="str">
        <f>VLOOKUP(A:A,'Mix Devt'!A:K,9,0)</f>
        <v>Y</v>
      </c>
      <c r="K62" s="2" t="str">
        <f>VLOOKUP(A:A,'Mix Devt'!A:K,10,0)</f>
        <v>Facilities</v>
      </c>
      <c r="L62" s="2" t="str">
        <f>VLOOKUP(A:A,'Mix Devt'!A:K,11,0)</f>
        <v>Playground equipment damaged</v>
      </c>
      <c r="M62" s="1" t="s">
        <v>502</v>
      </c>
    </row>
    <row r="63" spans="1:13" x14ac:dyDescent="0.4">
      <c r="A63" s="2" t="s">
        <v>174</v>
      </c>
      <c r="B63" s="2" t="s">
        <v>462</v>
      </c>
      <c r="C63" s="2" t="str">
        <f>VLOOKUP(A:A,'Mix Devt'!A:K,2,0)</f>
        <v>Facilities Related</v>
      </c>
      <c r="D63" s="2" t="str">
        <f>VLOOKUP(A:A,'Mix Devt'!A:K,3,0)</f>
        <v>Playground</v>
      </c>
      <c r="E63" s="2" t="str">
        <f>VLOOKUP(A:A,'Mix Devt'!A:K,4,0)</f>
        <v>Playground ground ponding/potholes/damaged</v>
      </c>
      <c r="F63" s="2" t="s">
        <v>14</v>
      </c>
      <c r="G63" s="2" t="s">
        <v>15</v>
      </c>
      <c r="H63" s="2" t="s">
        <v>447</v>
      </c>
      <c r="I63" s="2" t="str">
        <f>VLOOKUP(A:A,'Mix Devt'!A:K,8,0)</f>
        <v>Y</v>
      </c>
      <c r="J63" s="2" t="str">
        <f>VLOOKUP(A:A,'Mix Devt'!A:K,9,0)</f>
        <v>Y</v>
      </c>
      <c r="K63" s="2" t="str">
        <f>VLOOKUP(A:A,'Mix Devt'!A:K,10,0)</f>
        <v>Facilities</v>
      </c>
      <c r="L63" s="2" t="str">
        <f>VLOOKUP(A:A,'Mix Devt'!A:K,11,0)</f>
        <v>Playground ground ponding/potholes/damaged</v>
      </c>
      <c r="M63" s="1" t="s">
        <v>502</v>
      </c>
    </row>
    <row r="64" spans="1:13" x14ac:dyDescent="0.4">
      <c r="A64" s="2" t="s">
        <v>178</v>
      </c>
      <c r="B64" s="2" t="s">
        <v>462</v>
      </c>
      <c r="C64" s="2" t="str">
        <f>VLOOKUP(A:A,'Mix Devt'!A:K,2,0)</f>
        <v>Facilities Related</v>
      </c>
      <c r="D64" s="2" t="str">
        <f>VLOOKUP(A:A,'Mix Devt'!A:K,3,0)</f>
        <v>Playground</v>
      </c>
      <c r="E64" s="2" t="str">
        <f>VLOOKUP(A:A,'Mix Devt'!A:K,4,0)</f>
        <v>Playground socket/lighting faulty</v>
      </c>
      <c r="F64" s="2" t="s">
        <v>14</v>
      </c>
      <c r="G64" s="2" t="s">
        <v>15</v>
      </c>
      <c r="H64" s="2" t="s">
        <v>447</v>
      </c>
      <c r="I64" s="2" t="str">
        <f>VLOOKUP(A:A,'Mix Devt'!A:K,8,0)</f>
        <v>Y</v>
      </c>
      <c r="J64" s="2" t="str">
        <f>VLOOKUP(A:A,'Mix Devt'!A:K,9,0)</f>
        <v>Y</v>
      </c>
      <c r="K64" s="2" t="str">
        <f>VLOOKUP(A:A,'Mix Devt'!A:K,10,0)</f>
        <v>Facilities</v>
      </c>
      <c r="L64" s="2" t="str">
        <f>VLOOKUP(A:A,'Mix Devt'!A:K,11,0)</f>
        <v>Playground socket/lighting faulty</v>
      </c>
      <c r="M64" s="1" t="s">
        <v>502</v>
      </c>
    </row>
    <row r="65" spans="1:13" x14ac:dyDescent="0.4">
      <c r="A65" s="2" t="s">
        <v>176</v>
      </c>
      <c r="B65" s="2" t="s">
        <v>462</v>
      </c>
      <c r="C65" s="2" t="str">
        <f>VLOOKUP(A:A,'Mix Devt'!A:K,2,0)</f>
        <v>Facilities Related</v>
      </c>
      <c r="D65" s="2" t="str">
        <f>VLOOKUP(A:A,'Mix Devt'!A:K,3,0)</f>
        <v>Playground</v>
      </c>
      <c r="E65" s="20" t="str">
        <f>VLOOKUP(A:A,'Mix Devt'!A:K,4,0)</f>
        <v>Playground litter/dirty/stain</v>
      </c>
      <c r="F65" s="2" t="s">
        <v>14</v>
      </c>
      <c r="G65" s="2" t="s">
        <v>15</v>
      </c>
      <c r="H65" s="2" t="s">
        <v>447</v>
      </c>
      <c r="I65" s="2" t="str">
        <f>VLOOKUP(A:A,'Mix Devt'!A:K,8,0)</f>
        <v>Y</v>
      </c>
      <c r="J65" s="2" t="str">
        <f>VLOOKUP(A:A,'Mix Devt'!A:K,9,0)</f>
        <v>Y</v>
      </c>
      <c r="K65" s="2" t="str">
        <f>VLOOKUP(A:A,'Mix Devt'!A:K,10,0)</f>
        <v>Facilities</v>
      </c>
      <c r="L65" s="2" t="str">
        <f>VLOOKUP(A:A,'Mix Devt'!A:K,11,0)</f>
        <v>Playground litter/dirty/stain</v>
      </c>
      <c r="M65" s="1" t="s">
        <v>501</v>
      </c>
    </row>
    <row r="66" spans="1:13" x14ac:dyDescent="0.4">
      <c r="A66" s="2" t="s">
        <v>169</v>
      </c>
      <c r="B66" s="2" t="s">
        <v>462</v>
      </c>
      <c r="C66" s="2" t="str">
        <f>VLOOKUP(A:A,'Mix Devt'!A:K,2,0)</f>
        <v>Facilities Related</v>
      </c>
      <c r="D66" s="2" t="str">
        <f>VLOOKUP(A:A,'Mix Devt'!A:K,3,0)</f>
        <v>Playground</v>
      </c>
      <c r="E66" s="20" t="str">
        <f>VLOOKUP(A:A,'Mix Devt'!A:K,4,0)</f>
        <v>Other playground issues</v>
      </c>
      <c r="F66" s="2" t="s">
        <v>14</v>
      </c>
      <c r="G66" s="2" t="s">
        <v>15</v>
      </c>
      <c r="H66" s="2" t="s">
        <v>447</v>
      </c>
      <c r="I66" s="2" t="str">
        <f>VLOOKUP(A:A,'Mix Devt'!A:K,8,0)</f>
        <v>Y</v>
      </c>
      <c r="J66" s="2" t="str">
        <f>VLOOKUP(A:A,'Mix Devt'!A:K,9,0)</f>
        <v>Y</v>
      </c>
      <c r="K66" s="2" t="str">
        <f>VLOOKUP(A:A,'Mix Devt'!A:K,10,0)</f>
        <v>Facilities</v>
      </c>
      <c r="L66" s="2" t="str">
        <f>VLOOKUP(A:A,'Mix Devt'!A:K,11,0)</f>
        <v>Other playground issues</v>
      </c>
      <c r="M66" s="1" t="s">
        <v>501</v>
      </c>
    </row>
    <row r="67" spans="1:13" x14ac:dyDescent="0.4">
      <c r="A67" s="2" t="s">
        <v>189</v>
      </c>
      <c r="B67" s="2" t="s">
        <v>463</v>
      </c>
      <c r="C67" s="2" t="str">
        <f>VLOOKUP(A:A,'Mix Devt'!A:K,2,0)</f>
        <v>Facilities Related</v>
      </c>
      <c r="D67" s="2" t="str">
        <f>VLOOKUP(A:A,'Mix Devt'!A:K,3,0)</f>
        <v>Swimming Pool/Water Features</v>
      </c>
      <c r="E67" s="20" t="str">
        <f>VLOOKUP(A:A,'Mix Devt'!A:K,4,0)</f>
        <v>Swimming pool/water feature with algae/cloudy water</v>
      </c>
      <c r="F67" s="2" t="s">
        <v>14</v>
      </c>
      <c r="G67" s="2" t="s">
        <v>15</v>
      </c>
      <c r="H67" s="2" t="s">
        <v>447</v>
      </c>
      <c r="I67" s="2" t="str">
        <f>VLOOKUP(A:A,'Mix Devt'!A:K,8,0)</f>
        <v>Y</v>
      </c>
      <c r="J67" s="2" t="str">
        <f>VLOOKUP(A:A,'Mix Devt'!A:K,9,0)</f>
        <v>Y</v>
      </c>
      <c r="K67" s="2" t="str">
        <f>VLOOKUP(A:A,'Mix Devt'!A:K,10,0)</f>
        <v>Facilities</v>
      </c>
      <c r="L67" s="2" t="str">
        <f>VLOOKUP(A:A,'Mix Devt'!A:K,11,0)</f>
        <v>Swimming pool/water feature with algae/cloudy water</v>
      </c>
      <c r="M67" s="1" t="s">
        <v>501</v>
      </c>
    </row>
    <row r="68" spans="1:13" x14ac:dyDescent="0.4">
      <c r="A68" s="2" t="s">
        <v>182</v>
      </c>
      <c r="B68" s="2" t="s">
        <v>463</v>
      </c>
      <c r="C68" s="2" t="str">
        <f>VLOOKUP(A:A,'Mix Devt'!A:K,2,0)</f>
        <v>Facilities Related</v>
      </c>
      <c r="D68" s="2" t="str">
        <f>VLOOKUP(A:A,'Mix Devt'!A:K,3,0)</f>
        <v>Swimming Pool/Water Features</v>
      </c>
      <c r="E68" s="2" t="str">
        <f>VLOOKUP(A:A,'Mix Devt'!A:K,4,0)</f>
        <v>Fountain/water feature faulty</v>
      </c>
      <c r="F68" s="2" t="s">
        <v>14</v>
      </c>
      <c r="G68" s="2" t="s">
        <v>15</v>
      </c>
      <c r="H68" s="2" t="s">
        <v>447</v>
      </c>
      <c r="I68" s="2" t="str">
        <f>VLOOKUP(A:A,'Mix Devt'!A:K,8,0)</f>
        <v>Y</v>
      </c>
      <c r="J68" s="2" t="str">
        <f>VLOOKUP(A:A,'Mix Devt'!A:K,9,0)</f>
        <v>Y</v>
      </c>
      <c r="K68" s="2" t="str">
        <f>VLOOKUP(A:A,'Mix Devt'!A:K,10,0)</f>
        <v>Facilities</v>
      </c>
      <c r="L68" s="2" t="str">
        <f>VLOOKUP(A:A,'Mix Devt'!A:K,11,0)</f>
        <v>Fountain/water feature faulty</v>
      </c>
      <c r="M68" s="1" t="s">
        <v>502</v>
      </c>
    </row>
    <row r="69" spans="1:13" x14ac:dyDescent="0.4">
      <c r="A69" s="2" t="s">
        <v>183</v>
      </c>
      <c r="B69" s="2" t="s">
        <v>463</v>
      </c>
      <c r="C69" s="2" t="str">
        <f>VLOOKUP(A:A,'Mix Devt'!A:K,2,0)</f>
        <v>Facilities Related</v>
      </c>
      <c r="D69" s="2" t="str">
        <f>VLOOKUP(A:A,'Mix Devt'!A:K,3,0)</f>
        <v>Swimming Pool/Water Features</v>
      </c>
      <c r="E69" s="2" t="str">
        <f>VLOOKUP(A:A,'Mix Devt'!A:K,4,0)</f>
        <v>Life buoy missing/damaged</v>
      </c>
      <c r="F69" s="2" t="s">
        <v>14</v>
      </c>
      <c r="G69" s="2" t="s">
        <v>15</v>
      </c>
      <c r="H69" s="2" t="s">
        <v>447</v>
      </c>
      <c r="I69" s="2" t="str">
        <f>VLOOKUP(A:A,'Mix Devt'!A:K,8,0)</f>
        <v>Y</v>
      </c>
      <c r="J69" s="2" t="str">
        <f>VLOOKUP(A:A,'Mix Devt'!A:K,9,0)</f>
        <v>Y</v>
      </c>
      <c r="K69" s="2" t="str">
        <f>VLOOKUP(A:A,'Mix Devt'!A:K,10,0)</f>
        <v>Facilities</v>
      </c>
      <c r="L69" s="2" t="str">
        <f>VLOOKUP(A:A,'Mix Devt'!A:K,11,0)</f>
        <v>Life buoy missing/damaged</v>
      </c>
      <c r="M69" s="1" t="s">
        <v>502</v>
      </c>
    </row>
    <row r="70" spans="1:13" x14ac:dyDescent="0.4">
      <c r="A70" s="2" t="s">
        <v>187</v>
      </c>
      <c r="B70" s="2" t="s">
        <v>463</v>
      </c>
      <c r="C70" s="2" t="str">
        <f>VLOOKUP(A:A,'Mix Devt'!A:K,2,0)</f>
        <v>Facilities Related</v>
      </c>
      <c r="D70" s="2" t="str">
        <f>VLOOKUP(A:A,'Mix Devt'!A:K,3,0)</f>
        <v>Swimming Pool/Water Features</v>
      </c>
      <c r="E70" s="2" t="str">
        <f>VLOOKUP(A:A,'Mix Devt'!A:K,4,0)</f>
        <v>Swimming pool/water feature lighting faulty (above or underwater)</v>
      </c>
      <c r="F70" s="2" t="s">
        <v>14</v>
      </c>
      <c r="G70" s="2" t="s">
        <v>15</v>
      </c>
      <c r="H70" s="2" t="s">
        <v>447</v>
      </c>
      <c r="I70" s="2" t="str">
        <f>VLOOKUP(A:A,'Mix Devt'!A:K,8,0)</f>
        <v>Y</v>
      </c>
      <c r="J70" s="2" t="str">
        <f>VLOOKUP(A:A,'Mix Devt'!A:K,9,0)</f>
        <v>Y</v>
      </c>
      <c r="K70" s="2" t="str">
        <f>VLOOKUP(A:A,'Mix Devt'!A:K,10,0)</f>
        <v>Facilities</v>
      </c>
      <c r="L70" s="2" t="str">
        <f>VLOOKUP(A:A,'Mix Devt'!A:K,11,0)</f>
        <v>Swimming pool/water feature lighting faulty (above or underwater)</v>
      </c>
      <c r="M70" s="1" t="s">
        <v>502</v>
      </c>
    </row>
    <row r="71" spans="1:13" x14ac:dyDescent="0.4">
      <c r="A71" s="2" t="s">
        <v>186</v>
      </c>
      <c r="B71" s="2" t="s">
        <v>463</v>
      </c>
      <c r="C71" s="2" t="str">
        <f>VLOOKUP(A:A,'Mix Devt'!A:K,2,0)</f>
        <v>Facilities Related</v>
      </c>
      <c r="D71" s="2" t="str">
        <f>VLOOKUP(A:A,'Mix Devt'!A:K,3,0)</f>
        <v>Swimming Pool/Water Features</v>
      </c>
      <c r="E71" s="2" t="str">
        <f>VLOOKUP(A:A,'Mix Devt'!A:K,4,0)</f>
        <v>Pool deck furniture missing/damage</v>
      </c>
      <c r="F71" s="2" t="s">
        <v>14</v>
      </c>
      <c r="G71" s="2" t="s">
        <v>15</v>
      </c>
      <c r="H71" s="2" t="s">
        <v>447</v>
      </c>
      <c r="I71" s="2" t="str">
        <f>VLOOKUP(A:A,'Mix Devt'!A:K,8,0)</f>
        <v>Y</v>
      </c>
      <c r="J71" s="2" t="str">
        <f>VLOOKUP(A:A,'Mix Devt'!A:K,9,0)</f>
        <v>Y</v>
      </c>
      <c r="K71" s="2" t="str">
        <f>VLOOKUP(A:A,'Mix Devt'!A:K,10,0)</f>
        <v>Facilities</v>
      </c>
      <c r="L71" s="2" t="str">
        <f>VLOOKUP(A:A,'Mix Devt'!A:K,11,0)</f>
        <v>Pool deck furniture missing/damage</v>
      </c>
      <c r="M71" s="1" t="s">
        <v>502</v>
      </c>
    </row>
    <row r="72" spans="1:13" x14ac:dyDescent="0.4">
      <c r="A72" s="2" t="s">
        <v>184</v>
      </c>
      <c r="B72" s="2" t="s">
        <v>463</v>
      </c>
      <c r="C72" s="2" t="str">
        <f>VLOOKUP(A:A,'Mix Devt'!A:K,2,0)</f>
        <v>Facilities Related</v>
      </c>
      <c r="D72" s="2" t="str">
        <f>VLOOKUP(A:A,'Mix Devt'!A:K,3,0)</f>
        <v>Swimming Pool/Water Features</v>
      </c>
      <c r="E72" s="20" t="str">
        <f>VLOOKUP(A:A,'Mix Devt'!A:K,4,0)</f>
        <v>Other swimming pool/water features issues</v>
      </c>
      <c r="F72" s="2" t="s">
        <v>14</v>
      </c>
      <c r="G72" s="2" t="s">
        <v>15</v>
      </c>
      <c r="H72" s="2" t="s">
        <v>447</v>
      </c>
      <c r="I72" s="2" t="str">
        <f>VLOOKUP(A:A,'Mix Devt'!A:K,8,0)</f>
        <v>Y</v>
      </c>
      <c r="J72" s="2" t="str">
        <f>VLOOKUP(A:A,'Mix Devt'!A:K,9,0)</f>
        <v>Y</v>
      </c>
      <c r="K72" s="2" t="str">
        <f>VLOOKUP(A:A,'Mix Devt'!A:K,10,0)</f>
        <v>Facilities</v>
      </c>
      <c r="L72" s="2" t="str">
        <f>VLOOKUP(A:A,'Mix Devt'!A:K,11,0)</f>
        <v>Other swimming pool/water features issues</v>
      </c>
      <c r="M72" s="1" t="s">
        <v>501</v>
      </c>
    </row>
    <row r="73" spans="1:13" x14ac:dyDescent="0.4">
      <c r="A73" s="2" t="s">
        <v>196</v>
      </c>
      <c r="B73" s="2" t="s">
        <v>456</v>
      </c>
      <c r="C73" s="2" t="str">
        <f>VLOOKUP(A:A,'Mix Devt'!A:K,2,0)</f>
        <v>Facilities Related</v>
      </c>
      <c r="D73" s="2" t="str">
        <f>VLOOKUP(A:A,'Mix Devt'!A:K,3,0)</f>
        <v>Tennis/basketball/outdoor courts etc</v>
      </c>
      <c r="E73" s="2" t="str">
        <f>VLOOKUP(A:A,'Mix Devt'!A:K,4,0)</f>
        <v>Outdoor Court fading lines</v>
      </c>
      <c r="F73" s="2" t="s">
        <v>14</v>
      </c>
      <c r="G73" s="2" t="s">
        <v>15</v>
      </c>
      <c r="H73" s="2" t="s">
        <v>447</v>
      </c>
      <c r="I73" s="2" t="str">
        <f>VLOOKUP(A:A,'Mix Devt'!A:K,8,0)</f>
        <v>Y</v>
      </c>
      <c r="J73" s="2" t="str">
        <f>VLOOKUP(A:A,'Mix Devt'!A:K,9,0)</f>
        <v>Y</v>
      </c>
      <c r="K73" s="2" t="str">
        <f>VLOOKUP(A:A,'Mix Devt'!A:K,10,0)</f>
        <v>Facilities</v>
      </c>
      <c r="L73" s="2" t="str">
        <f>VLOOKUP(A:A,'Mix Devt'!A:K,11,0)</f>
        <v>Outdoor court lines faded</v>
      </c>
      <c r="M73" s="1" t="s">
        <v>502</v>
      </c>
    </row>
    <row r="74" spans="1:13" x14ac:dyDescent="0.4">
      <c r="A74" s="2" t="s">
        <v>208</v>
      </c>
      <c r="B74" s="2" t="s">
        <v>456</v>
      </c>
      <c r="C74" s="2" t="str">
        <f>VLOOKUP(A:A,'Mix Devt'!A:K,2,0)</f>
        <v>Facilities Related</v>
      </c>
      <c r="D74" s="2" t="str">
        <f>VLOOKUP(A:A,'Mix Devt'!A:K,3,0)</f>
        <v>Tennis/basketball/outdoor courts etc</v>
      </c>
      <c r="E74" s="2" t="str">
        <f>VLOOKUP(A:A,'Mix Devt'!A:K,4,0)</f>
        <v>Outdoor Court socket/lighting faulty</v>
      </c>
      <c r="F74" s="2" t="s">
        <v>14</v>
      </c>
      <c r="G74" s="2" t="s">
        <v>15</v>
      </c>
      <c r="H74" s="2" t="s">
        <v>447</v>
      </c>
      <c r="I74" s="2" t="str">
        <f>VLOOKUP(A:A,'Mix Devt'!A:K,8,0)</f>
        <v>Y</v>
      </c>
      <c r="J74" s="2" t="str">
        <f>VLOOKUP(A:A,'Mix Devt'!A:K,9,0)</f>
        <v>Y</v>
      </c>
      <c r="K74" s="2" t="str">
        <f>VLOOKUP(A:A,'Mix Devt'!A:K,10,0)</f>
        <v>Facilities</v>
      </c>
      <c r="L74" s="2" t="str">
        <f>VLOOKUP(A:A,'Mix Devt'!A:K,11,0)</f>
        <v>Outdoor court light/light fitting faulty</v>
      </c>
      <c r="M74" s="1" t="s">
        <v>502</v>
      </c>
    </row>
    <row r="75" spans="1:13" x14ac:dyDescent="0.4">
      <c r="A75" s="2" t="s">
        <v>199</v>
      </c>
      <c r="B75" s="2" t="s">
        <v>456</v>
      </c>
      <c r="C75" s="2" t="str">
        <f>VLOOKUP(A:A,'Mix Devt'!A:K,2,0)</f>
        <v>Facilities Related</v>
      </c>
      <c r="D75" s="2" t="str">
        <f>VLOOKUP(A:A,'Mix Devt'!A:K,3,0)</f>
        <v>Tennis/basketball/outdoor courts etc</v>
      </c>
      <c r="E75" s="20" t="str">
        <f>VLOOKUP(A:A,'Mix Devt'!A:K,4,0)</f>
        <v>Outdoor Court ground ponding/crack/potholes</v>
      </c>
      <c r="F75" s="2" t="s">
        <v>14</v>
      </c>
      <c r="G75" s="2" t="s">
        <v>15</v>
      </c>
      <c r="H75" s="2" t="s">
        <v>447</v>
      </c>
      <c r="I75" s="2" t="str">
        <f>VLOOKUP(A:A,'Mix Devt'!A:K,8,0)</f>
        <v>Y</v>
      </c>
      <c r="J75" s="2" t="str">
        <f>VLOOKUP(A:A,'Mix Devt'!A:K,9,0)</f>
        <v>Y</v>
      </c>
      <c r="K75" s="2" t="str">
        <f>VLOOKUP(A:A,'Mix Devt'!A:K,10,0)</f>
        <v>Facilities</v>
      </c>
      <c r="L75" s="2" t="str">
        <f>VLOOKUP(A:A,'Mix Devt'!A:K,11,0)</f>
        <v>Outdoor court water ponding or flooring cracks/potholes</v>
      </c>
      <c r="M75" s="1" t="s">
        <v>501</v>
      </c>
    </row>
    <row r="76" spans="1:13" x14ac:dyDescent="0.4">
      <c r="A76" s="2" t="s">
        <v>205</v>
      </c>
      <c r="B76" s="2" t="s">
        <v>456</v>
      </c>
      <c r="C76" s="2" t="str">
        <f>VLOOKUP(A:A,'Mix Devt'!A:K,2,0)</f>
        <v>Facilities Related</v>
      </c>
      <c r="D76" s="2" t="str">
        <f>VLOOKUP(A:A,'Mix Devt'!A:K,3,0)</f>
        <v>Tennis/basketball/outdoor courts etc</v>
      </c>
      <c r="E76" s="2" t="str">
        <f>VLOOKUP(A:A,'Mix Devt'!A:K,4,0)</f>
        <v>Outdoor Court net/roller damaged</v>
      </c>
      <c r="F76" s="2" t="s">
        <v>14</v>
      </c>
      <c r="G76" s="2" t="s">
        <v>15</v>
      </c>
      <c r="H76" s="2" t="s">
        <v>447</v>
      </c>
      <c r="I76" s="2" t="str">
        <f>VLOOKUP(A:A,'Mix Devt'!A:K,8,0)</f>
        <v>Y</v>
      </c>
      <c r="J76" s="2" t="str">
        <f>VLOOKUP(A:A,'Mix Devt'!A:K,9,0)</f>
        <v>Y</v>
      </c>
      <c r="K76" s="2" t="str">
        <f>VLOOKUP(A:A,'Mix Devt'!A:K,10,0)</f>
        <v>Facilities</v>
      </c>
      <c r="L76" s="2" t="str">
        <f>VLOOKUP(A:A,'Mix Devt'!A:K,11,0)</f>
        <v>Outdoor court net/roller damaged</v>
      </c>
      <c r="M76" s="1" t="s">
        <v>502</v>
      </c>
    </row>
    <row r="77" spans="1:13" x14ac:dyDescent="0.4">
      <c r="A77" s="2" t="s">
        <v>202</v>
      </c>
      <c r="B77" s="2" t="s">
        <v>456</v>
      </c>
      <c r="C77" s="2" t="str">
        <f>VLOOKUP(A:A,'Mix Devt'!A:K,2,0)</f>
        <v>Facilities Related</v>
      </c>
      <c r="D77" s="2" t="str">
        <f>VLOOKUP(A:A,'Mix Devt'!A:K,3,0)</f>
        <v>Tennis/basketball/outdoor courts etc</v>
      </c>
      <c r="E77" s="2" t="str">
        <f>VLOOKUP(A:A,'Mix Devt'!A:K,4,0)</f>
        <v>Outdoor Court litter/dirty/stain</v>
      </c>
      <c r="F77" s="2" t="s">
        <v>14</v>
      </c>
      <c r="G77" s="2" t="s">
        <v>15</v>
      </c>
      <c r="H77" s="2" t="s">
        <v>447</v>
      </c>
      <c r="I77" s="2" t="str">
        <f>VLOOKUP(A:A,'Mix Devt'!A:K,8,0)</f>
        <v>Y</v>
      </c>
      <c r="J77" s="2" t="str">
        <f>VLOOKUP(A:A,'Mix Devt'!A:K,9,0)</f>
        <v>Y</v>
      </c>
      <c r="K77" s="2" t="str">
        <f>VLOOKUP(A:A,'Mix Devt'!A:K,10,0)</f>
        <v>Facilities</v>
      </c>
      <c r="L77" s="2" t="str">
        <f>VLOOKUP(A:A,'Mix Devt'!A:K,11,0)</f>
        <v>Outdoor court dirty/stained/algae</v>
      </c>
      <c r="M77" s="1" t="s">
        <v>502</v>
      </c>
    </row>
    <row r="78" spans="1:13" x14ac:dyDescent="0.4">
      <c r="A78" s="2" t="s">
        <v>193</v>
      </c>
      <c r="B78" s="2" t="s">
        <v>456</v>
      </c>
      <c r="C78" s="2" t="str">
        <f>VLOOKUP(A:A,'Mix Devt'!A:K,2,0)</f>
        <v>Facilities Related</v>
      </c>
      <c r="D78" s="2" t="str">
        <f>VLOOKUP(A:A,'Mix Devt'!A:K,3,0)</f>
        <v>Tennis/basketball/outdoor courts etc</v>
      </c>
      <c r="E78" s="20" t="str">
        <f>VLOOKUP(A:A,'Mix Devt'!A:K,4,0)</f>
        <v>Other Tennis/basketball/outdoor courts Issues</v>
      </c>
      <c r="F78" s="2" t="s">
        <v>14</v>
      </c>
      <c r="G78" s="2" t="s">
        <v>15</v>
      </c>
      <c r="H78" s="2" t="s">
        <v>447</v>
      </c>
      <c r="I78" s="2" t="str">
        <f>VLOOKUP(A:A,'Mix Devt'!A:K,8,0)</f>
        <v>Y</v>
      </c>
      <c r="J78" s="2" t="str">
        <f>VLOOKUP(A:A,'Mix Devt'!A:K,9,0)</f>
        <v>Y</v>
      </c>
      <c r="K78" s="2" t="str">
        <f>VLOOKUP(A:A,'Mix Devt'!A:K,10,0)</f>
        <v>Facilities</v>
      </c>
      <c r="L78" s="2" t="str">
        <f>VLOOKUP(A:A,'Mix Devt'!A:K,11,0)</f>
        <v>Other Tennis/basketball/outdoor courts Issues</v>
      </c>
      <c r="M78" s="1" t="s">
        <v>501</v>
      </c>
    </row>
    <row r="79" spans="1:13" x14ac:dyDescent="0.4">
      <c r="A79" s="2" t="s">
        <v>211</v>
      </c>
      <c r="B79" s="2" t="s">
        <v>464</v>
      </c>
      <c r="C79" s="2" t="str">
        <f>VLOOKUP(A:A,'Mix Devt'!A:K,2,0)</f>
        <v>Horticulture Services</v>
      </c>
      <c r="D79" s="2" t="str">
        <f>VLOOKUP(A:A,'Mix Devt'!A:K,3,0)</f>
        <v>Garden/Landscape</v>
      </c>
      <c r="E79" s="2" t="str">
        <f>VLOOKUP(A:A,'Mix Devt'!A:K,4,0)</f>
        <v>Algae/bald/long turf area</v>
      </c>
      <c r="F79" s="2" t="s">
        <v>14</v>
      </c>
      <c r="G79" s="2" t="s">
        <v>15</v>
      </c>
      <c r="H79" s="2" t="s">
        <v>447</v>
      </c>
      <c r="I79" s="2" t="str">
        <f>VLOOKUP(A:A,'Mix Devt'!A:K,8,0)</f>
        <v>Y</v>
      </c>
      <c r="J79" s="2" t="str">
        <f>VLOOKUP(A:A,'Mix Devt'!A:K,9,0)</f>
        <v>Y</v>
      </c>
      <c r="K79" s="2" t="str">
        <f>VLOOKUP(A:A,'Mix Devt'!A:K,10,0)</f>
        <v>Garden &amp; Landscape</v>
      </c>
      <c r="L79" s="2" t="str">
        <f>VLOOKUP(A:A,'Mix Devt'!A:K,11,0)</f>
        <v>Algae/bald/long turf area</v>
      </c>
      <c r="M79" s="1" t="s">
        <v>502</v>
      </c>
    </row>
    <row r="80" spans="1:13" x14ac:dyDescent="0.4">
      <c r="A80" s="2" t="s">
        <v>216</v>
      </c>
      <c r="B80" s="2" t="s">
        <v>464</v>
      </c>
      <c r="C80" s="2" t="str">
        <f>VLOOKUP(A:A,'Mix Devt'!A:K,2,0)</f>
        <v>Horticulture Services</v>
      </c>
      <c r="D80" s="2" t="str">
        <f>VLOOKUP(A:A,'Mix Devt'!A:K,3,0)</f>
        <v>Garden/Landscape</v>
      </c>
      <c r="E80" s="20" t="str">
        <f>VLOOKUP(A:A,'Mix Devt'!A:K,4,0)</f>
        <v>Fallen plant/tree</v>
      </c>
      <c r="F80" s="2" t="s">
        <v>14</v>
      </c>
      <c r="G80" s="2" t="s">
        <v>15</v>
      </c>
      <c r="H80" s="2" t="s">
        <v>447</v>
      </c>
      <c r="I80" s="2" t="str">
        <f>VLOOKUP(A:A,'Mix Devt'!A:K,8,0)</f>
        <v>Y</v>
      </c>
      <c r="J80" s="2" t="str">
        <f>VLOOKUP(A:A,'Mix Devt'!A:K,9,0)</f>
        <v>Y</v>
      </c>
      <c r="K80" s="2" t="str">
        <f>VLOOKUP(A:A,'Mix Devt'!A:K,10,0)</f>
        <v>Garden &amp; Landscape</v>
      </c>
      <c r="L80" s="2" t="str">
        <f>VLOOKUP(A:A,'Mix Devt'!A:K,11,0)</f>
        <v>Fallen plant/tree</v>
      </c>
      <c r="M80" s="1" t="s">
        <v>501</v>
      </c>
    </row>
    <row r="81" spans="1:13" x14ac:dyDescent="0.4">
      <c r="A81" s="2" t="s">
        <v>218</v>
      </c>
      <c r="B81" s="2" t="s">
        <v>464</v>
      </c>
      <c r="C81" s="2" t="str">
        <f>VLOOKUP(A:A,'Mix Devt'!A:K,2,0)</f>
        <v>Horticulture Services</v>
      </c>
      <c r="D81" s="2" t="str">
        <f>VLOOKUP(A:A,'Mix Devt'!A:K,3,0)</f>
        <v>Garden/Landscape</v>
      </c>
      <c r="E81" s="20" t="str">
        <f>VLOOKUP(A:A,'Mix Devt'!A:K,4,0)</f>
        <v>Other garden/landscape issues</v>
      </c>
      <c r="F81" s="2" t="s">
        <v>14</v>
      </c>
      <c r="G81" s="2" t="s">
        <v>15</v>
      </c>
      <c r="H81" s="2" t="s">
        <v>447</v>
      </c>
      <c r="I81" s="2" t="str">
        <f>VLOOKUP(A:A,'Mix Devt'!A:K,8,0)</f>
        <v>Y</v>
      </c>
      <c r="J81" s="2" t="str">
        <f>VLOOKUP(A:A,'Mix Devt'!A:K,9,0)</f>
        <v>Y</v>
      </c>
      <c r="K81" s="2" t="str">
        <f>VLOOKUP(A:A,'Mix Devt'!A:K,10,0)</f>
        <v>Garden &amp; Landscape</v>
      </c>
      <c r="L81" s="2" t="str">
        <f>VLOOKUP(A:A,'Mix Devt'!A:K,11,0)</f>
        <v>Other garden/landscape issues</v>
      </c>
      <c r="M81" s="1" t="s">
        <v>501</v>
      </c>
    </row>
    <row r="82" spans="1:13" x14ac:dyDescent="0.4">
      <c r="A82" s="2" t="s">
        <v>220</v>
      </c>
      <c r="B82" s="2" t="s">
        <v>464</v>
      </c>
      <c r="C82" s="2" t="str">
        <f>VLOOKUP(A:A,'Mix Devt'!A:K,2,0)</f>
        <v>Horticulture Services</v>
      </c>
      <c r="D82" s="2" t="str">
        <f>VLOOKUP(A:A,'Mix Devt'!A:K,3,0)</f>
        <v>Garden/Landscape</v>
      </c>
      <c r="E82" s="2" t="str">
        <f>VLOOKUP(A:A,'Mix Devt'!A:K,4,0)</f>
        <v>Overgrown plant/tree</v>
      </c>
      <c r="F82" s="2" t="s">
        <v>14</v>
      </c>
      <c r="G82" s="2" t="s">
        <v>15</v>
      </c>
      <c r="H82" s="2" t="s">
        <v>447</v>
      </c>
      <c r="I82" s="2" t="str">
        <f>VLOOKUP(A:A,'Mix Devt'!A:K,8,0)</f>
        <v>Y</v>
      </c>
      <c r="J82" s="2" t="str">
        <f>VLOOKUP(A:A,'Mix Devt'!A:K,9,0)</f>
        <v>Y</v>
      </c>
      <c r="K82" s="2" t="str">
        <f>VLOOKUP(A:A,'Mix Devt'!A:K,10,0)</f>
        <v>Garden &amp; Landscape</v>
      </c>
      <c r="L82" s="2" t="str">
        <f>VLOOKUP(A:A,'Mix Devt'!A:K,11,0)</f>
        <v>Overgrown plant/tree</v>
      </c>
      <c r="M82" s="1" t="s">
        <v>502</v>
      </c>
    </row>
    <row r="83" spans="1:13" x14ac:dyDescent="0.4">
      <c r="A83" s="2" t="s">
        <v>221</v>
      </c>
      <c r="B83" s="2" t="s">
        <v>464</v>
      </c>
      <c r="C83" s="2" t="str">
        <f>VLOOKUP(A:A,'Mix Devt'!A:K,2,0)</f>
        <v>Horticulture Services</v>
      </c>
      <c r="D83" s="2" t="str">
        <f>VLOOKUP(A:A,'Mix Devt'!A:K,3,0)</f>
        <v>Garden/Landscape</v>
      </c>
      <c r="E83" s="2" t="str">
        <f>VLOOKUP(A:A,'Mix Devt'!A:K,4,0)</f>
        <v>Soil erosion/sunken soil level</v>
      </c>
      <c r="F83" s="2" t="s">
        <v>14</v>
      </c>
      <c r="G83" s="2" t="s">
        <v>15</v>
      </c>
      <c r="H83" s="2" t="s">
        <v>447</v>
      </c>
      <c r="I83" s="2" t="str">
        <f>VLOOKUP(A:A,'Mix Devt'!A:K,8,0)</f>
        <v>Y</v>
      </c>
      <c r="J83" s="2" t="str">
        <f>VLOOKUP(A:A,'Mix Devt'!A:K,9,0)</f>
        <v>Y</v>
      </c>
      <c r="K83" s="2" t="str">
        <f>VLOOKUP(A:A,'Mix Devt'!A:K,10,0)</f>
        <v>Garden &amp; Landscape</v>
      </c>
      <c r="L83" s="2" t="str">
        <f>VLOOKUP(A:A,'Mix Devt'!A:K,11,0)</f>
        <v>Soil erosion/sunken soil level</v>
      </c>
      <c r="M83" s="1" t="s">
        <v>502</v>
      </c>
    </row>
    <row r="84" spans="1:13" x14ac:dyDescent="0.4">
      <c r="A84" s="2" t="s">
        <v>224</v>
      </c>
      <c r="B84" s="2" t="s">
        <v>464</v>
      </c>
      <c r="C84" s="2" t="str">
        <f>VLOOKUP(A:A,'Mix Devt'!A:K,2,0)</f>
        <v>Horticulture Services</v>
      </c>
      <c r="D84" s="2" t="str">
        <f>VLOOKUP(A:A,'Mix Devt'!A:K,3,0)</f>
        <v>Garden/Landscape</v>
      </c>
      <c r="E84" s="2" t="str">
        <f>VLOOKUP(A:A,'Mix Devt'!A:K,4,0)</f>
        <v>Withered Plant</v>
      </c>
      <c r="F84" s="2" t="s">
        <v>14</v>
      </c>
      <c r="G84" s="2" t="s">
        <v>15</v>
      </c>
      <c r="H84" s="2" t="s">
        <v>447</v>
      </c>
      <c r="I84" s="2" t="str">
        <f>VLOOKUP(A:A,'Mix Devt'!A:K,8,0)</f>
        <v>Y</v>
      </c>
      <c r="J84" s="2" t="str">
        <f>VLOOKUP(A:A,'Mix Devt'!A:K,9,0)</f>
        <v>Y</v>
      </c>
      <c r="K84" s="2" t="str">
        <f>VLOOKUP(A:A,'Mix Devt'!A:K,10,0)</f>
        <v>Garden &amp; Landscape</v>
      </c>
      <c r="L84" s="2" t="str">
        <f>VLOOKUP(A:A,'Mix Devt'!A:K,11,0)</f>
        <v>Plants withered</v>
      </c>
      <c r="M84" s="1" t="s">
        <v>502</v>
      </c>
    </row>
    <row r="85" spans="1:13" x14ac:dyDescent="0.4">
      <c r="A85" s="2" t="s">
        <v>234</v>
      </c>
      <c r="B85" s="2" t="s">
        <v>467</v>
      </c>
      <c r="C85" s="2" t="str">
        <f>VLOOKUP(A:A,'Mix Devt'!A:K,2,0)</f>
        <v>M&amp;E Services</v>
      </c>
      <c r="D85" s="2" t="str">
        <f>VLOOKUP(A:A,'Mix Devt'!A:K,3,0)</f>
        <v>Electrical</v>
      </c>
      <c r="E85" s="20" t="str">
        <f>VLOOKUP(A:A,'Mix Devt'!A:K,4,0)</f>
        <v>Other electrical Issues</v>
      </c>
      <c r="F85" s="2" t="s">
        <v>14</v>
      </c>
      <c r="G85" s="2" t="s">
        <v>15</v>
      </c>
      <c r="H85" s="2" t="s">
        <v>447</v>
      </c>
      <c r="I85" s="2" t="str">
        <f>VLOOKUP(A:A,'Mix Devt'!A:K,8,0)</f>
        <v>Y</v>
      </c>
      <c r="J85" s="2" t="str">
        <f>VLOOKUP(A:A,'Mix Devt'!A:K,9,0)</f>
        <v>Y</v>
      </c>
      <c r="K85" s="2" t="str">
        <f>VLOOKUP(A:A,'Mix Devt'!A:K,10,0)</f>
        <v>Lighting &amp; Electrical</v>
      </c>
      <c r="L85" s="2" t="str">
        <f>VLOOKUP(A:A,'Mix Devt'!A:K,11,0)</f>
        <v>Other electrical issues</v>
      </c>
      <c r="M85" s="1" t="s">
        <v>501</v>
      </c>
    </row>
    <row r="86" spans="1:13" x14ac:dyDescent="0.4">
      <c r="A86" s="2" t="s">
        <v>226</v>
      </c>
      <c r="B86" s="2" t="s">
        <v>467</v>
      </c>
      <c r="C86" s="2" t="str">
        <f>VLOOKUP(A:A,'Mix Devt'!A:K,2,0)</f>
        <v>M&amp;E Services</v>
      </c>
      <c r="D86" s="2" t="str">
        <f>VLOOKUP(A:A,'Mix Devt'!A:K,3,0)</f>
        <v>Electrical</v>
      </c>
      <c r="E86" s="2" t="str">
        <f>VLOOKUP(A:A,'Mix Devt'!A:K,4,0)</f>
        <v>No electrical power supply to socket outlet</v>
      </c>
      <c r="F86" s="2" t="s">
        <v>14</v>
      </c>
      <c r="G86" s="2" t="s">
        <v>15</v>
      </c>
      <c r="H86" s="2" t="s">
        <v>447</v>
      </c>
      <c r="I86" s="2" t="str">
        <f>VLOOKUP(A:A,'Mix Devt'!A:K,8,0)</f>
        <v>Y</v>
      </c>
      <c r="J86" s="2" t="str">
        <f>VLOOKUP(A:A,'Mix Devt'!A:K,9,0)</f>
        <v>Y</v>
      </c>
      <c r="K86" s="2" t="str">
        <f>VLOOKUP(A:A,'Mix Devt'!A:K,10,0)</f>
        <v>Lighting &amp; Electrical</v>
      </c>
      <c r="L86" s="2" t="str">
        <f>VLOOKUP(A:A,'Mix Devt'!A:K,11,0)</f>
        <v>No electrical power supply to socket outlet</v>
      </c>
      <c r="M86" s="1" t="s">
        <v>502</v>
      </c>
    </row>
    <row r="87" spans="1:13" x14ac:dyDescent="0.4">
      <c r="A87" s="2" t="s">
        <v>231</v>
      </c>
      <c r="B87" s="2" t="s">
        <v>467</v>
      </c>
      <c r="C87" s="2" t="str">
        <f>VLOOKUP(A:A,'Mix Devt'!A:K,2,0)</f>
        <v>M&amp;E Services</v>
      </c>
      <c r="D87" s="2" t="str">
        <f>VLOOKUP(A:A,'Mix Devt'!A:K,3,0)</f>
        <v>Electrical</v>
      </c>
      <c r="E87" s="20" t="str">
        <f>VLOOKUP(A:A,'Mix Devt'!A:K,4,0)</f>
        <v>No electrical Power supply to unit/house</v>
      </c>
      <c r="F87" s="2" t="s">
        <v>14</v>
      </c>
      <c r="G87" s="2" t="s">
        <v>15</v>
      </c>
      <c r="H87" s="2" t="s">
        <v>447</v>
      </c>
      <c r="I87" s="2" t="str">
        <f>VLOOKUP(A:A,'Mix Devt'!A:K,8,0)</f>
        <v>Y</v>
      </c>
      <c r="J87" s="2" t="str">
        <f>VLOOKUP(A:A,'Mix Devt'!A:K,9,0)</f>
        <v>Y</v>
      </c>
      <c r="K87" s="2" t="str">
        <f>VLOOKUP(A:A,'Mix Devt'!A:K,10,0)</f>
        <v>Lighting &amp; Electrical</v>
      </c>
      <c r="L87" s="2" t="str">
        <f>VLOOKUP(A:A,'Mix Devt'!A:K,11,0)</f>
        <v>Disruption to electricity supply</v>
      </c>
      <c r="M87" s="1" t="s">
        <v>501</v>
      </c>
    </row>
    <row r="88" spans="1:13" x14ac:dyDescent="0.4">
      <c r="A88" s="2" t="s">
        <v>237</v>
      </c>
      <c r="B88" s="2" t="s">
        <v>466</v>
      </c>
      <c r="C88" s="2" t="str">
        <f>VLOOKUP(A:A,'Mix Devt'!A:K,2,0)</f>
        <v>M&amp;E Services</v>
      </c>
      <c r="D88" s="2" t="str">
        <f>VLOOKUP(A:A,'Mix Devt'!A:K,3,0)</f>
        <v>Lighting</v>
      </c>
      <c r="E88" s="2" t="str">
        <f>VLOOKUP(A:A,'Mix Devt'!A:K,4,0)</f>
        <v>Humming sound from light fitting</v>
      </c>
      <c r="F88" s="2" t="s">
        <v>14</v>
      </c>
      <c r="G88" s="2" t="s">
        <v>15</v>
      </c>
      <c r="H88" s="2" t="s">
        <v>447</v>
      </c>
      <c r="I88" s="2" t="str">
        <f>VLOOKUP(A:A,'Mix Devt'!A:K,8,0)</f>
        <v>Y</v>
      </c>
      <c r="J88" s="2" t="str">
        <f>VLOOKUP(A:A,'Mix Devt'!A:K,9,0)</f>
        <v>Y</v>
      </c>
      <c r="K88" s="2" t="str">
        <f>VLOOKUP(A:A,'Mix Devt'!A:K,10,0)</f>
        <v>Lighting &amp; Electrical</v>
      </c>
      <c r="L88" s="2" t="str">
        <f>VLOOKUP(A:A,'Mix Devt'!A:K,11,0)</f>
        <v>Faulty light fitting</v>
      </c>
      <c r="M88" s="1" t="s">
        <v>502</v>
      </c>
    </row>
    <row r="89" spans="1:13" x14ac:dyDescent="0.4">
      <c r="A89" s="2" t="s">
        <v>242</v>
      </c>
      <c r="B89" s="2" t="s">
        <v>466</v>
      </c>
      <c r="C89" s="2" t="str">
        <f>VLOOKUP(A:A,'Mix Devt'!A:K,2,0)</f>
        <v>M&amp;E Services</v>
      </c>
      <c r="D89" s="2" t="str">
        <f>VLOOKUP(A:A,'Mix Devt'!A:K,3,0)</f>
        <v>Lighting</v>
      </c>
      <c r="E89" s="20" t="str">
        <f>VLOOKUP(A:A,'Mix Devt'!A:K,4,0)</f>
        <v>Light tubes blown</v>
      </c>
      <c r="F89" s="2" t="s">
        <v>14</v>
      </c>
      <c r="G89" s="2" t="s">
        <v>15</v>
      </c>
      <c r="H89" s="2" t="s">
        <v>447</v>
      </c>
      <c r="I89" s="2" t="str">
        <f>VLOOKUP(A:A,'Mix Devt'!A:K,8,0)</f>
        <v>Y</v>
      </c>
      <c r="J89" s="2" t="str">
        <f>VLOOKUP(A:A,'Mix Devt'!A:K,9,0)</f>
        <v>Y</v>
      </c>
      <c r="K89" s="2" t="str">
        <f>VLOOKUP(A:A,'Mix Devt'!A:K,10,0)</f>
        <v>Lighting &amp; Electrical</v>
      </c>
      <c r="L89" s="2" t="str">
        <f>VLOOKUP(A:A,'Mix Devt'!A:K,11,0)</f>
        <v>Lights blown</v>
      </c>
      <c r="M89" s="1" t="s">
        <v>501</v>
      </c>
    </row>
    <row r="90" spans="1:13" x14ac:dyDescent="0.4">
      <c r="A90" s="2" t="s">
        <v>244</v>
      </c>
      <c r="B90" s="2" t="s">
        <v>466</v>
      </c>
      <c r="C90" s="2" t="str">
        <f>VLOOKUP(A:A,'Mix Devt'!A:K,2,0)</f>
        <v>M&amp;E Services</v>
      </c>
      <c r="D90" s="2" t="str">
        <f>VLOOKUP(A:A,'Mix Devt'!A:K,3,0)</f>
        <v>Lighting</v>
      </c>
      <c r="E90" s="20" t="str">
        <f>VLOOKUP(A:A,'Mix Devt'!A:K,4,0)</f>
        <v>Other lighting Issues</v>
      </c>
      <c r="F90" s="2" t="s">
        <v>14</v>
      </c>
      <c r="G90" s="2" t="s">
        <v>15</v>
      </c>
      <c r="H90" s="2" t="s">
        <v>447</v>
      </c>
      <c r="I90" s="2" t="str">
        <f>VLOOKUP(A:A,'Mix Devt'!A:K,8,0)</f>
        <v>Y</v>
      </c>
      <c r="J90" s="2" t="str">
        <f>VLOOKUP(A:A,'Mix Devt'!A:K,9,0)</f>
        <v>Y</v>
      </c>
      <c r="K90" s="2" t="str">
        <f>VLOOKUP(A:A,'Mix Devt'!A:K,10,0)</f>
        <v>Lighting &amp; Electrical</v>
      </c>
      <c r="L90" s="2" t="str">
        <f>VLOOKUP(A:A,'Mix Devt'!A:K,11,0)</f>
        <v>Other lighting issues</v>
      </c>
      <c r="M90" s="1" t="s">
        <v>501</v>
      </c>
    </row>
    <row r="91" spans="1:13" x14ac:dyDescent="0.4">
      <c r="A91" s="2" t="s">
        <v>240</v>
      </c>
      <c r="B91" s="2" t="s">
        <v>480</v>
      </c>
      <c r="C91" s="2" t="str">
        <f>VLOOKUP(A:A,'Mix Devt'!A:K,2,0)</f>
        <v>M&amp;E Services</v>
      </c>
      <c r="D91" s="2" t="str">
        <f>VLOOKUP(A:A,'Mix Devt'!A:K,3,0)</f>
        <v>Lighting</v>
      </c>
      <c r="E91" s="2" t="str">
        <f>VLOOKUP(A:A,'Mix Devt'!A:K,4,0)</f>
        <v>Lamp post faulty</v>
      </c>
      <c r="F91" s="2" t="s">
        <v>14</v>
      </c>
      <c r="G91" s="2" t="s">
        <v>15</v>
      </c>
      <c r="H91" s="2" t="s">
        <v>447</v>
      </c>
      <c r="I91" s="2" t="str">
        <f>VLOOKUP(A:A,'Mix Devt'!A:K,8,0)</f>
        <v>N</v>
      </c>
      <c r="J91" s="2" t="str">
        <f>VLOOKUP(A:A,'Mix Devt'!A:K,9,0)</f>
        <v>Y</v>
      </c>
      <c r="K91" s="2" t="str">
        <f>VLOOKUP(A:A,'Mix Devt'!A:K,10,0)</f>
        <v>Lighting &amp; Electrical</v>
      </c>
      <c r="L91" s="2" t="str">
        <f>VLOOKUP(A:A,'Mix Devt'!A:K,11,0)</f>
        <v>Lamp post faulty</v>
      </c>
      <c r="M91" s="1" t="s">
        <v>502</v>
      </c>
    </row>
    <row r="92" spans="1:13" x14ac:dyDescent="0.4">
      <c r="A92" s="2" t="s">
        <v>247</v>
      </c>
      <c r="B92" s="2" t="s">
        <v>480</v>
      </c>
      <c r="C92" s="2" t="str">
        <f>VLOOKUP(A:A,'Mix Devt'!A:K,2,0)</f>
        <v>M&amp;E Services</v>
      </c>
      <c r="D92" s="2" t="str">
        <f>VLOOKUP(A:A,'Mix Devt'!A:K,3,0)</f>
        <v>M&amp;E Work</v>
      </c>
      <c r="E92" s="2" t="str">
        <f>VLOOKUP(A:A,'Mix Devt'!A:K,4,0)</f>
        <v>BAS faulty - Chiller/FCC room</v>
      </c>
      <c r="F92" s="2" t="s">
        <v>14</v>
      </c>
      <c r="G92" s="2" t="s">
        <v>15</v>
      </c>
      <c r="H92" s="2" t="s">
        <v>447</v>
      </c>
      <c r="I92" s="2" t="str">
        <f>VLOOKUP(A:A,'Mix Devt'!A:K,8,0)</f>
        <v>N</v>
      </c>
      <c r="J92" s="2" t="str">
        <f>VLOOKUP(A:A,'Mix Devt'!A:K,9,0)</f>
        <v>Y</v>
      </c>
      <c r="K92" s="2" t="str">
        <f>VLOOKUP(A:A,'Mix Devt'!A:K,10,0)</f>
        <v>Lighting &amp; Electrical</v>
      </c>
      <c r="L92" s="2" t="str">
        <f>VLOOKUP(A:A,'Mix Devt'!A:K,11,0)</f>
        <v>BAS faulty - Chiller/FCC room</v>
      </c>
      <c r="M92" s="1" t="s">
        <v>502</v>
      </c>
    </row>
    <row r="93" spans="1:13" x14ac:dyDescent="0.4">
      <c r="A93" s="2" t="s">
        <v>249</v>
      </c>
      <c r="B93" s="2" t="s">
        <v>480</v>
      </c>
      <c r="C93" s="2" t="str">
        <f>VLOOKUP(A:A,'Mix Devt'!A:K,2,0)</f>
        <v>M&amp;E Services</v>
      </c>
      <c r="D93" s="2" t="str">
        <f>VLOOKUP(A:A,'Mix Devt'!A:K,3,0)</f>
        <v>M&amp;E Work</v>
      </c>
      <c r="E93" s="20" t="str">
        <f>VLOOKUP(A:A,'Mix Devt'!A:K,4,0)</f>
        <v>DB connectors burnt</v>
      </c>
      <c r="F93" s="2" t="s">
        <v>14</v>
      </c>
      <c r="G93" s="2" t="s">
        <v>15</v>
      </c>
      <c r="H93" s="2" t="s">
        <v>447</v>
      </c>
      <c r="I93" s="2" t="str">
        <f>VLOOKUP(A:A,'Mix Devt'!A:K,8,0)</f>
        <v>N</v>
      </c>
      <c r="J93" s="2" t="str">
        <f>VLOOKUP(A:A,'Mix Devt'!A:K,9,0)</f>
        <v>Y</v>
      </c>
      <c r="K93" s="2" t="str">
        <f>VLOOKUP(A:A,'Mix Devt'!A:K,10,0)</f>
        <v>Lighting &amp; Electrical</v>
      </c>
      <c r="L93" s="2" t="str">
        <f>VLOOKUP(A:A,'Mix Devt'!A:K,11,0)</f>
        <v>DB connectors burnt</v>
      </c>
      <c r="M93" s="1" t="s">
        <v>501</v>
      </c>
    </row>
    <row r="94" spans="1:13" x14ac:dyDescent="0.4">
      <c r="A94" s="2" t="s">
        <v>251</v>
      </c>
      <c r="B94" s="2" t="s">
        <v>480</v>
      </c>
      <c r="C94" s="2" t="str">
        <f>VLOOKUP(A:A,'Mix Devt'!A:K,2,0)</f>
        <v>M&amp;E Services</v>
      </c>
      <c r="D94" s="2" t="str">
        <f>VLOOKUP(A:A,'Mix Devt'!A:K,3,0)</f>
        <v>M&amp;E Work</v>
      </c>
      <c r="E94" s="20" t="str">
        <f>VLOOKUP(A:A,'Mix Devt'!A:K,4,0)</f>
        <v>Electrical isolators/sockets faulty</v>
      </c>
      <c r="F94" s="2" t="s">
        <v>14</v>
      </c>
      <c r="G94" s="2" t="s">
        <v>15</v>
      </c>
      <c r="H94" s="2" t="s">
        <v>447</v>
      </c>
      <c r="I94" s="2" t="str">
        <f>VLOOKUP(A:A,'Mix Devt'!A:K,8,0)</f>
        <v>N</v>
      </c>
      <c r="J94" s="2" t="str">
        <f>VLOOKUP(A:A,'Mix Devt'!A:K,9,0)</f>
        <v>Y</v>
      </c>
      <c r="K94" s="2" t="str">
        <f>VLOOKUP(A:A,'Mix Devt'!A:K,10,0)</f>
        <v>Lighting &amp; Electrical</v>
      </c>
      <c r="L94" s="2" t="str">
        <f>VLOOKUP(A:A,'Mix Devt'!A:K,11,0)</f>
        <v>Electrical isolators/sockets faulty</v>
      </c>
      <c r="M94" s="1" t="s">
        <v>501</v>
      </c>
    </row>
    <row r="95" spans="1:13" x14ac:dyDescent="0.4">
      <c r="A95" s="2" t="s">
        <v>252</v>
      </c>
      <c r="B95" s="2" t="s">
        <v>480</v>
      </c>
      <c r="C95" s="2" t="str">
        <f>VLOOKUP(A:A,'Mix Devt'!A:K,2,0)</f>
        <v>M&amp;E Services</v>
      </c>
      <c r="D95" s="2" t="str">
        <f>VLOOKUP(A:A,'Mix Devt'!A:K,3,0)</f>
        <v>M&amp;E Work</v>
      </c>
      <c r="E95" s="2" t="str">
        <f>VLOOKUP(A:A,'Mix Devt'!A:K,4,0)</f>
        <v>Electrical riser DB trip</v>
      </c>
      <c r="F95" s="2" t="s">
        <v>14</v>
      </c>
      <c r="G95" s="2" t="s">
        <v>15</v>
      </c>
      <c r="H95" s="2" t="s">
        <v>447</v>
      </c>
      <c r="I95" s="2" t="str">
        <f>VLOOKUP(A:A,'Mix Devt'!A:K,8,0)</f>
        <v>N</v>
      </c>
      <c r="J95" s="2" t="str">
        <f>VLOOKUP(A:A,'Mix Devt'!A:K,9,0)</f>
        <v>Y</v>
      </c>
      <c r="K95" s="2" t="str">
        <f>VLOOKUP(A:A,'Mix Devt'!A:K,10,0)</f>
        <v>Lighting &amp; Electrical</v>
      </c>
      <c r="L95" s="2" t="str">
        <f>VLOOKUP(A:A,'Mix Devt'!A:K,11,0)</f>
        <v>Electrical riser DB trip</v>
      </c>
      <c r="M95" s="1" t="s">
        <v>502</v>
      </c>
    </row>
    <row r="96" spans="1:13" x14ac:dyDescent="0.4">
      <c r="A96" s="2" t="s">
        <v>254</v>
      </c>
      <c r="B96" s="2" t="s">
        <v>480</v>
      </c>
      <c r="C96" s="2" t="str">
        <f>VLOOKUP(A:A,'Mix Devt'!A:K,2,0)</f>
        <v>M&amp;E Services</v>
      </c>
      <c r="D96" s="2" t="str">
        <f>VLOOKUP(A:A,'Mix Devt'!A:K,3,0)</f>
        <v>M&amp;E Work</v>
      </c>
      <c r="E96" s="2" t="str">
        <f>VLOOKUP(A:A,'Mix Devt'!A:K,4,0)</f>
        <v>Electrical timers faulty</v>
      </c>
      <c r="F96" s="2" t="s">
        <v>14</v>
      </c>
      <c r="G96" s="2" t="s">
        <v>15</v>
      </c>
      <c r="H96" s="2" t="s">
        <v>447</v>
      </c>
      <c r="I96" s="2" t="str">
        <f>VLOOKUP(A:A,'Mix Devt'!A:K,8,0)</f>
        <v>N</v>
      </c>
      <c r="J96" s="2" t="str">
        <f>VLOOKUP(A:A,'Mix Devt'!A:K,9,0)</f>
        <v>Y</v>
      </c>
      <c r="K96" s="2" t="str">
        <f>VLOOKUP(A:A,'Mix Devt'!A:K,10,0)</f>
        <v>Lighting &amp; Electrical</v>
      </c>
      <c r="L96" s="2" t="str">
        <f>VLOOKUP(A:A,'Mix Devt'!A:K,11,0)</f>
        <v>Electrical timers faulty</v>
      </c>
      <c r="M96" s="1" t="s">
        <v>502</v>
      </c>
    </row>
    <row r="97" spans="1:13" x14ac:dyDescent="0.4">
      <c r="A97" s="2" t="s">
        <v>256</v>
      </c>
      <c r="B97" s="2" t="s">
        <v>480</v>
      </c>
      <c r="C97" s="2" t="str">
        <f>VLOOKUP(A:A,'Mix Devt'!A:K,2,0)</f>
        <v>M&amp;E Services</v>
      </c>
      <c r="D97" s="2" t="str">
        <f>VLOOKUP(A:A,'Mix Devt'!A:K,3,0)</f>
        <v>M&amp;E Work</v>
      </c>
      <c r="E97" s="2" t="str">
        <f>VLOOKUP(A:A,'Mix Devt'!A:K,4,0)</f>
        <v>Generator set oil leakeage/faulty</v>
      </c>
      <c r="F97" s="2" t="s">
        <v>14</v>
      </c>
      <c r="G97" s="2" t="s">
        <v>15</v>
      </c>
      <c r="H97" s="2" t="s">
        <v>447</v>
      </c>
      <c r="I97" s="2" t="str">
        <f>VLOOKUP(A:A,'Mix Devt'!A:K,8,0)</f>
        <v>N</v>
      </c>
      <c r="J97" s="2" t="str">
        <f>VLOOKUP(A:A,'Mix Devt'!A:K,9,0)</f>
        <v>Y</v>
      </c>
      <c r="K97" s="2" t="str">
        <f>VLOOKUP(A:A,'Mix Devt'!A:K,10,0)</f>
        <v>Lighting &amp; Electrical</v>
      </c>
      <c r="L97" s="2" t="str">
        <f>VLOOKUP(A:A,'Mix Devt'!A:K,11,0)</f>
        <v>Generator set oil leakeage/faulty</v>
      </c>
      <c r="M97" s="1" t="s">
        <v>502</v>
      </c>
    </row>
    <row r="98" spans="1:13" x14ac:dyDescent="0.4">
      <c r="A98" s="2" t="s">
        <v>257</v>
      </c>
      <c r="B98" s="2" t="s">
        <v>480</v>
      </c>
      <c r="C98" s="2" t="str">
        <f>VLOOKUP(A:A,'Mix Devt'!A:K,2,0)</f>
        <v>M&amp;E Services</v>
      </c>
      <c r="D98" s="2" t="str">
        <f>VLOOKUP(A:A,'Mix Devt'!A:K,3,0)</f>
        <v>M&amp;E Work</v>
      </c>
      <c r="E98" s="2" t="str">
        <f>VLOOKUP(A:A,'Mix Devt'!A:K,4,0)</f>
        <v>Lighting points faulty</v>
      </c>
      <c r="F98" s="2" t="s">
        <v>14</v>
      </c>
      <c r="G98" s="2" t="s">
        <v>15</v>
      </c>
      <c r="H98" s="2" t="s">
        <v>447</v>
      </c>
      <c r="I98" s="2" t="str">
        <f>VLOOKUP(A:A,'Mix Devt'!A:K,8,0)</f>
        <v>N</v>
      </c>
      <c r="J98" s="2" t="str">
        <f>VLOOKUP(A:A,'Mix Devt'!A:K,9,0)</f>
        <v>Y</v>
      </c>
      <c r="K98" s="2" t="str">
        <f>VLOOKUP(A:A,'Mix Devt'!A:K,10,0)</f>
        <v>Lighting &amp; Electrical</v>
      </c>
      <c r="L98" s="2" t="str">
        <f>VLOOKUP(A:A,'Mix Devt'!A:K,11,0)</f>
        <v>Lighting points faulty</v>
      </c>
      <c r="M98" s="1" t="s">
        <v>502</v>
      </c>
    </row>
    <row r="99" spans="1:13" x14ac:dyDescent="0.4">
      <c r="A99" s="2" t="s">
        <v>258</v>
      </c>
      <c r="B99" s="2" t="s">
        <v>480</v>
      </c>
      <c r="C99" s="2" t="str">
        <f>VLOOKUP(A:A,'Mix Devt'!A:K,2,0)</f>
        <v>M&amp;E Services</v>
      </c>
      <c r="D99" s="2" t="str">
        <f>VLOOKUP(A:A,'Mix Devt'!A:K,3,0)</f>
        <v>M&amp;E Work</v>
      </c>
      <c r="E99" s="2" t="str">
        <f>VLOOKUP(A:A,'Mix Devt'!A:K,4,0)</f>
        <v>Lightning strip/rod damaged</v>
      </c>
      <c r="F99" s="2" t="s">
        <v>14</v>
      </c>
      <c r="G99" s="2" t="s">
        <v>15</v>
      </c>
      <c r="H99" s="2" t="s">
        <v>447</v>
      </c>
      <c r="I99" s="2" t="str">
        <f>VLOOKUP(A:A,'Mix Devt'!A:K,8,0)</f>
        <v>N</v>
      </c>
      <c r="J99" s="2" t="str">
        <f>VLOOKUP(A:A,'Mix Devt'!A:K,9,0)</f>
        <v>Y</v>
      </c>
      <c r="K99" s="2" t="str">
        <f>VLOOKUP(A:A,'Mix Devt'!A:K,10,0)</f>
        <v>Lighting &amp; Electrical</v>
      </c>
      <c r="L99" s="2" t="str">
        <f>VLOOKUP(A:A,'Mix Devt'!A:K,11,0)</f>
        <v>Lightning strip/rod damaged</v>
      </c>
      <c r="M99" s="1" t="s">
        <v>502</v>
      </c>
    </row>
    <row r="100" spans="1:13" x14ac:dyDescent="0.4">
      <c r="A100" s="2" t="s">
        <v>259</v>
      </c>
      <c r="B100" s="2" t="s">
        <v>480</v>
      </c>
      <c r="C100" s="2" t="str">
        <f>VLOOKUP(A:A,'Mix Devt'!A:K,2,0)</f>
        <v>M&amp;E Services</v>
      </c>
      <c r="D100" s="2" t="str">
        <f>VLOOKUP(A:A,'Mix Devt'!A:K,3,0)</f>
        <v>M&amp;E Work</v>
      </c>
      <c r="E100" s="2" t="str">
        <f>VLOOKUP(A:A,'Mix Devt'!A:K,4,0)</f>
        <v>LT/HT switchroom trip</v>
      </c>
      <c r="F100" s="2" t="s">
        <v>14</v>
      </c>
      <c r="G100" s="2" t="s">
        <v>15</v>
      </c>
      <c r="H100" s="2" t="s">
        <v>447</v>
      </c>
      <c r="I100" s="2" t="str">
        <f>VLOOKUP(A:A,'Mix Devt'!A:K,8,0)</f>
        <v>N</v>
      </c>
      <c r="J100" s="2" t="str">
        <f>VLOOKUP(A:A,'Mix Devt'!A:K,9,0)</f>
        <v>Y</v>
      </c>
      <c r="K100" s="2" t="str">
        <f>VLOOKUP(A:A,'Mix Devt'!A:K,10,0)</f>
        <v>Lighting &amp; Electrical</v>
      </c>
      <c r="L100" s="2" t="str">
        <f>VLOOKUP(A:A,'Mix Devt'!A:K,11,0)</f>
        <v>LT/HT switchroom trip</v>
      </c>
      <c r="M100" s="1" t="s">
        <v>502</v>
      </c>
    </row>
    <row r="101" spans="1:13" x14ac:dyDescent="0.4">
      <c r="A101" s="2" t="s">
        <v>263</v>
      </c>
      <c r="B101" s="2" t="s">
        <v>480</v>
      </c>
      <c r="C101" s="2" t="str">
        <f>VLOOKUP(A:A,'Mix Devt'!A:K,2,0)</f>
        <v>M&amp;E Services</v>
      </c>
      <c r="D101" s="2" t="str">
        <f>VLOOKUP(A:A,'Mix Devt'!A:K,3,0)</f>
        <v>M&amp;E Work</v>
      </c>
      <c r="E101" s="20" t="str">
        <f>VLOOKUP(A:A,'Mix Devt'!A:K,4,0)</f>
        <v>Other M&amp;E Issues</v>
      </c>
      <c r="F101" s="2" t="s">
        <v>14</v>
      </c>
      <c r="G101" s="2" t="s">
        <v>15</v>
      </c>
      <c r="H101" s="2" t="s">
        <v>447</v>
      </c>
      <c r="I101" s="2" t="str">
        <f>VLOOKUP(A:A,'Mix Devt'!A:K,8,0)</f>
        <v>N</v>
      </c>
      <c r="J101" s="2" t="str">
        <f>VLOOKUP(A:A,'Mix Devt'!A:K,9,0)</f>
        <v>Y</v>
      </c>
      <c r="K101" s="2" t="str">
        <f>VLOOKUP(A:A,'Mix Devt'!A:K,10,0)</f>
        <v>Lighting &amp; Electrical</v>
      </c>
      <c r="L101" s="2" t="str">
        <f>VLOOKUP(A:A,'Mix Devt'!A:K,11,0)</f>
        <v>Other M&amp;E Issues</v>
      </c>
      <c r="M101" s="1" t="s">
        <v>501</v>
      </c>
    </row>
    <row r="102" spans="1:13" x14ac:dyDescent="0.4">
      <c r="A102" s="2" t="s">
        <v>261</v>
      </c>
      <c r="B102" s="2" t="s">
        <v>480</v>
      </c>
      <c r="C102" s="2" t="str">
        <f>VLOOKUP(A:A,'Mix Devt'!A:K,2,0)</f>
        <v>M&amp;E Services</v>
      </c>
      <c r="D102" s="2" t="str">
        <f>VLOOKUP(A:A,'Mix Devt'!A:K,3,0)</f>
        <v>M&amp;E Work</v>
      </c>
      <c r="E102" s="2" t="str">
        <f>VLOOKUP(A:A,'Mix Devt'!A:K,4,0)</f>
        <v>MATV faulty</v>
      </c>
      <c r="F102" s="2" t="s">
        <v>14</v>
      </c>
      <c r="G102" s="2" t="s">
        <v>15</v>
      </c>
      <c r="H102" s="2" t="s">
        <v>447</v>
      </c>
      <c r="I102" s="2" t="str">
        <f>VLOOKUP(A:A,'Mix Devt'!A:K,8,0)</f>
        <v>N</v>
      </c>
      <c r="J102" s="2" t="str">
        <f>VLOOKUP(A:A,'Mix Devt'!A:K,9,0)</f>
        <v>Y</v>
      </c>
      <c r="K102" s="2" t="str">
        <f>VLOOKUP(A:A,'Mix Devt'!A:K,10,0)</f>
        <v>Lighting &amp; Electrical</v>
      </c>
      <c r="L102" s="2" t="str">
        <f>VLOOKUP(A:A,'Mix Devt'!A:K,11,0)</f>
        <v>MATV faulty</v>
      </c>
      <c r="M102" s="1" t="s">
        <v>502</v>
      </c>
    </row>
    <row r="103" spans="1:13" x14ac:dyDescent="0.4">
      <c r="A103" s="2" t="s">
        <v>262</v>
      </c>
      <c r="B103" s="2" t="s">
        <v>480</v>
      </c>
      <c r="C103" s="2" t="str">
        <f>VLOOKUP(A:A,'Mix Devt'!A:K,2,0)</f>
        <v>M&amp;E Services</v>
      </c>
      <c r="D103" s="2" t="str">
        <f>VLOOKUP(A:A,'Mix Devt'!A:K,3,0)</f>
        <v>M&amp;E Work</v>
      </c>
      <c r="E103" s="2" t="str">
        <f>VLOOKUP(A:A,'Mix Devt'!A:K,4,0)</f>
        <v>MDF room trip</v>
      </c>
      <c r="F103" s="2" t="s">
        <v>14</v>
      </c>
      <c r="G103" s="2" t="s">
        <v>15</v>
      </c>
      <c r="H103" s="2" t="s">
        <v>447</v>
      </c>
      <c r="I103" s="2" t="str">
        <f>VLOOKUP(A:A,'Mix Devt'!A:K,8,0)</f>
        <v>N</v>
      </c>
      <c r="J103" s="2" t="str">
        <f>VLOOKUP(A:A,'Mix Devt'!A:K,9,0)</f>
        <v>Y</v>
      </c>
      <c r="K103" s="2" t="str">
        <f>VLOOKUP(A:A,'Mix Devt'!A:K,10,0)</f>
        <v>Lighting &amp; Electrical</v>
      </c>
      <c r="L103" s="2" t="str">
        <f>VLOOKUP(A:A,'Mix Devt'!A:K,11,0)</f>
        <v>MDF room trip</v>
      </c>
      <c r="M103" s="1" t="s">
        <v>502</v>
      </c>
    </row>
    <row r="104" spans="1:13" x14ac:dyDescent="0.4">
      <c r="A104" s="2" t="s">
        <v>265</v>
      </c>
      <c r="B104" s="2" t="s">
        <v>480</v>
      </c>
      <c r="C104" s="2" t="str">
        <f>VLOOKUP(A:A,'Mix Devt'!A:K,2,0)</f>
        <v>M&amp;E Services</v>
      </c>
      <c r="D104" s="2" t="str">
        <f>VLOOKUP(A:A,'Mix Devt'!A:K,3,0)</f>
        <v>M&amp;E Work</v>
      </c>
      <c r="E104" s="2" t="str">
        <f>VLOOKUP(A:A,'Mix Devt'!A:K,4,0)</f>
        <v>TAS riser trip</v>
      </c>
      <c r="F104" s="2" t="s">
        <v>14</v>
      </c>
      <c r="G104" s="2" t="s">
        <v>15</v>
      </c>
      <c r="H104" s="2" t="s">
        <v>447</v>
      </c>
      <c r="I104" s="2" t="str">
        <f>VLOOKUP(A:A,'Mix Devt'!A:K,8,0)</f>
        <v>N</v>
      </c>
      <c r="J104" s="2" t="str">
        <f>VLOOKUP(A:A,'Mix Devt'!A:K,9,0)</f>
        <v>Y</v>
      </c>
      <c r="K104" s="2" t="str">
        <f>VLOOKUP(A:A,'Mix Devt'!A:K,10,0)</f>
        <v>Lighting &amp; Electrical</v>
      </c>
      <c r="L104" s="2" t="str">
        <f>VLOOKUP(A:A,'Mix Devt'!A:K,11,0)</f>
        <v>TAS riser trip</v>
      </c>
      <c r="M104" s="1" t="s">
        <v>502</v>
      </c>
    </row>
    <row r="105" spans="1:13" x14ac:dyDescent="0.4">
      <c r="A105" s="2" t="s">
        <v>266</v>
      </c>
      <c r="B105" s="2" t="s">
        <v>468</v>
      </c>
      <c r="C105" s="2" t="str">
        <f>VLOOKUP(A:A,'Mix Devt'!A:K,2,0)</f>
        <v>Other Services</v>
      </c>
      <c r="D105" s="2" t="str">
        <f>VLOOKUP(A:A,'Mix Devt'!A:K,3,0)</f>
        <v>Criminal case (theft, shoplift, molest ..)</v>
      </c>
      <c r="E105" s="2" t="str">
        <f>VLOOKUP(A:A,'Mix Devt'!A:K,4,0)</f>
        <v>At Common Property</v>
      </c>
      <c r="F105" s="2" t="s">
        <v>14</v>
      </c>
      <c r="G105" s="2" t="s">
        <v>15</v>
      </c>
      <c r="H105" s="2" t="s">
        <v>447</v>
      </c>
      <c r="I105" s="2" t="str">
        <f>VLOOKUP(A:A,'Mix Devt'!A:K,8,0)</f>
        <v>Y</v>
      </c>
      <c r="J105" s="2" t="str">
        <f>VLOOKUP(A:A,'Mix Devt'!A:K,9,0)</f>
        <v>Y</v>
      </c>
      <c r="K105" s="2" t="str">
        <f>VLOOKUP(A:A,'Mix Devt'!A:K,10,0)</f>
        <v>Others</v>
      </c>
      <c r="L105" s="2" t="str">
        <f>VLOOKUP(A:A,'Mix Devt'!A:K,11,0)</f>
        <v>Other common area issues</v>
      </c>
      <c r="M105" s="1" t="s">
        <v>502</v>
      </c>
    </row>
    <row r="106" spans="1:13" x14ac:dyDescent="0.4">
      <c r="A106" s="2" t="s">
        <v>271</v>
      </c>
      <c r="B106" s="2" t="s">
        <v>468</v>
      </c>
      <c r="C106" s="2" t="str">
        <f>VLOOKUP(A:A,'Mix Devt'!A:K,2,0)</f>
        <v>Other Services</v>
      </c>
      <c r="D106" s="2" t="str">
        <f>VLOOKUP(A:A,'Mix Devt'!A:K,3,0)</f>
        <v>Criminal case (theft, shoplift, molest ..)</v>
      </c>
      <c r="E106" s="20" t="str">
        <f>VLOOKUP(A:A,'Mix Devt'!A:K,4,0)</f>
        <v>Other Criminal cases</v>
      </c>
      <c r="F106" s="2" t="s">
        <v>14</v>
      </c>
      <c r="G106" s="2" t="s">
        <v>15</v>
      </c>
      <c r="H106" s="2" t="s">
        <v>447</v>
      </c>
      <c r="I106" s="2" t="str">
        <f>VLOOKUP(A:A,'Mix Devt'!A:K,8,0)</f>
        <v>Y</v>
      </c>
      <c r="J106" s="2" t="str">
        <f>VLOOKUP(A:A,'Mix Devt'!A:K,9,0)</f>
        <v>Y</v>
      </c>
      <c r="K106" s="2" t="str">
        <f>VLOOKUP(A:A,'Mix Devt'!A:K,10,0)</f>
        <v>Others</v>
      </c>
      <c r="L106" s="2" t="str">
        <f>VLOOKUP(A:A,'Mix Devt'!A:K,11,0)</f>
        <v>Criminal activities</v>
      </c>
      <c r="M106" s="1" t="s">
        <v>501</v>
      </c>
    </row>
    <row r="107" spans="1:13" x14ac:dyDescent="0.4">
      <c r="A107" s="2" t="s">
        <v>274</v>
      </c>
      <c r="B107" s="2" t="s">
        <v>468</v>
      </c>
      <c r="C107" s="2" t="str">
        <f>VLOOKUP(A:A,'Mix Devt'!A:K,2,0)</f>
        <v>Other Services</v>
      </c>
      <c r="D107" s="2" t="str">
        <f>VLOOKUP(A:A,'Mix Devt'!A:K,3,0)</f>
        <v>Criminal case (theft, shoplift, molest ..)</v>
      </c>
      <c r="E107" s="2" t="str">
        <f>VLOOKUP(A:A,'Mix Devt'!A:K,4,0)</f>
        <v>Tenant/Residential Unit</v>
      </c>
      <c r="F107" s="2" t="s">
        <v>14</v>
      </c>
      <c r="G107" s="2" t="s">
        <v>15</v>
      </c>
      <c r="H107" s="2" t="s">
        <v>447</v>
      </c>
      <c r="I107" s="2" t="str">
        <f>VLOOKUP(A:A,'Mix Devt'!A:K,8,0)</f>
        <v>Y</v>
      </c>
      <c r="J107" s="2" t="str">
        <f>VLOOKUP(A:A,'Mix Devt'!A:K,9,0)</f>
        <v>Y</v>
      </c>
      <c r="K107" s="2" t="str">
        <f>VLOOKUP(A:A,'Mix Devt'!A:K,10,0)</f>
        <v>Others</v>
      </c>
      <c r="L107" s="2" t="str">
        <f>VLOOKUP(A:A,'Mix Devt'!A:K,11,0)</f>
        <v>Criminal activities involving resident(s)</v>
      </c>
      <c r="M107" s="1" t="s">
        <v>502</v>
      </c>
    </row>
    <row r="108" spans="1:13" x14ac:dyDescent="0.4">
      <c r="A108" s="2" t="s">
        <v>276</v>
      </c>
      <c r="B108" s="2" t="s">
        <v>469</v>
      </c>
      <c r="C108" s="2" t="str">
        <f>VLOOKUP(A:A,'Mix Devt'!A:K,2,0)</f>
        <v>Other Services</v>
      </c>
      <c r="D108" s="2" t="str">
        <f>VLOOKUP(A:A,'Mix Devt'!A:K,3,0)</f>
        <v>Damages to properties</v>
      </c>
      <c r="E108" s="20" t="str">
        <f>VLOOKUP(A:A,'Mix Devt'!A:K,4,0)</f>
        <v>Common property</v>
      </c>
      <c r="F108" s="2" t="s">
        <v>14</v>
      </c>
      <c r="G108" s="2" t="s">
        <v>15</v>
      </c>
      <c r="H108" s="2" t="s">
        <v>447</v>
      </c>
      <c r="I108" s="2" t="str">
        <f>VLOOKUP(A:A,'Mix Devt'!A:K,8,0)</f>
        <v>N</v>
      </c>
      <c r="J108" s="2" t="str">
        <f>VLOOKUP(A:A,'Mix Devt'!A:K,9,0)</f>
        <v>Y</v>
      </c>
      <c r="K108" s="2" t="str">
        <f>VLOOKUP(A:A,'Mix Devt'!A:K,10,0)</f>
        <v>Building</v>
      </c>
      <c r="L108" s="2" t="str">
        <f>VLOOKUP(A:A,'Mix Devt'!A:K,11,0)</f>
        <v>Common property</v>
      </c>
      <c r="M108" s="1" t="s">
        <v>501</v>
      </c>
    </row>
    <row r="109" spans="1:13" x14ac:dyDescent="0.4">
      <c r="A109" s="2" t="s">
        <v>279</v>
      </c>
      <c r="B109" s="2" t="s">
        <v>469</v>
      </c>
      <c r="C109" s="2" t="str">
        <f>VLOOKUP(A:A,'Mix Devt'!A:K,2,0)</f>
        <v>Other Services</v>
      </c>
      <c r="D109" s="2" t="str">
        <f>VLOOKUP(A:A,'Mix Devt'!A:K,3,0)</f>
        <v>Damages to properties</v>
      </c>
      <c r="E109" s="20" t="str">
        <f>VLOOKUP(A:A,'Mix Devt'!A:K,4,0)</f>
        <v>Other damages</v>
      </c>
      <c r="F109" s="2" t="s">
        <v>14</v>
      </c>
      <c r="G109" s="2" t="s">
        <v>15</v>
      </c>
      <c r="H109" s="2" t="s">
        <v>447</v>
      </c>
      <c r="I109" s="2" t="str">
        <f>VLOOKUP(A:A,'Mix Devt'!A:K,8,0)</f>
        <v>N</v>
      </c>
      <c r="J109" s="2" t="str">
        <f>VLOOKUP(A:A,'Mix Devt'!A:K,9,0)</f>
        <v>Y</v>
      </c>
      <c r="K109" s="2" t="str">
        <f>VLOOKUP(A:A,'Mix Devt'!A:K,10,0)</f>
        <v>Building</v>
      </c>
      <c r="L109" s="2" t="str">
        <f>VLOOKUP(A:A,'Mix Devt'!A:K,11,0)</f>
        <v>Other damages</v>
      </c>
      <c r="M109" s="1" t="s">
        <v>501</v>
      </c>
    </row>
    <row r="110" spans="1:13" x14ac:dyDescent="0.4">
      <c r="A110" s="2" t="s">
        <v>281</v>
      </c>
      <c r="B110" s="2" t="s">
        <v>469</v>
      </c>
      <c r="C110" s="2" t="str">
        <f>VLOOKUP(A:A,'Mix Devt'!A:K,2,0)</f>
        <v>Other Services</v>
      </c>
      <c r="D110" s="2" t="str">
        <f>VLOOKUP(A:A,'Mix Devt'!A:K,3,0)</f>
        <v>Damages to properties</v>
      </c>
      <c r="E110" s="2" t="str">
        <f>VLOOKUP(A:A,'Mix Devt'!A:K,4,0)</f>
        <v>Tenant/resident unit</v>
      </c>
      <c r="F110" s="2" t="s">
        <v>14</v>
      </c>
      <c r="G110" s="2" t="s">
        <v>15</v>
      </c>
      <c r="H110" s="2" t="s">
        <v>447</v>
      </c>
      <c r="I110" s="2" t="str">
        <f>VLOOKUP(A:A,'Mix Devt'!A:K,8,0)</f>
        <v>N</v>
      </c>
      <c r="J110" s="2" t="str">
        <f>VLOOKUP(A:A,'Mix Devt'!A:K,9,0)</f>
        <v>Y</v>
      </c>
      <c r="K110" s="2" t="str">
        <f>VLOOKUP(A:A,'Mix Devt'!A:K,10,0)</f>
        <v>Building</v>
      </c>
      <c r="L110" s="2" t="str">
        <f>VLOOKUP(A:A,'Mix Devt'!A:K,11,0)</f>
        <v>Tenant/resident unit</v>
      </c>
      <c r="M110" s="1" t="s">
        <v>502</v>
      </c>
    </row>
    <row r="111" spans="1:13" x14ac:dyDescent="0.4">
      <c r="A111" s="2" t="s">
        <v>289</v>
      </c>
      <c r="B111" s="2" t="s">
        <v>472</v>
      </c>
      <c r="C111" s="2" t="str">
        <f>VLOOKUP(A:A,'Mix Devt'!A:K,2,0)</f>
        <v>Other Services</v>
      </c>
      <c r="D111" s="2" t="str">
        <f>VLOOKUP(A:A,'Mix Devt'!A:K,3,0)</f>
        <v>Feedback</v>
      </c>
      <c r="E111" s="20" t="str">
        <f>VLOOKUP(A:A,'Mix Devt'!A:K,4,0)</f>
        <v>Other feedback</v>
      </c>
      <c r="F111" s="2" t="s">
        <v>14</v>
      </c>
      <c r="G111" s="2" t="s">
        <v>15</v>
      </c>
      <c r="H111" s="2" t="s">
        <v>447</v>
      </c>
      <c r="I111" s="2" t="str">
        <f>VLOOKUP(A:A,'Mix Devt'!A:K,8,0)</f>
        <v>N</v>
      </c>
      <c r="J111" s="2" t="str">
        <f>VLOOKUP(A:A,'Mix Devt'!A:K,9,0)</f>
        <v>Y</v>
      </c>
      <c r="K111" s="2" t="str">
        <f>VLOOKUP(A:A,'Mix Devt'!A:K,10,0)</f>
        <v>Others</v>
      </c>
      <c r="L111" s="2" t="str">
        <f>VLOOKUP(A:A,'Mix Devt'!A:K,11,0)</f>
        <v>Other feedback</v>
      </c>
      <c r="M111" s="1" t="s">
        <v>501</v>
      </c>
    </row>
    <row r="112" spans="1:13" x14ac:dyDescent="0.4">
      <c r="A112" s="2" t="s">
        <v>283</v>
      </c>
      <c r="B112" s="2" t="s">
        <v>472</v>
      </c>
      <c r="C112" s="2" t="str">
        <f>VLOOKUP(A:A,'Mix Devt'!A:K,2,0)</f>
        <v>Other Services</v>
      </c>
      <c r="D112" s="2" t="str">
        <f>VLOOKUP(A:A,'Mix Devt'!A:K,3,0)</f>
        <v>Feedback</v>
      </c>
      <c r="E112" s="2" t="str">
        <f>VLOOKUP(A:A,'Mix Devt'!A:K,4,0)</f>
        <v>Public feedback</v>
      </c>
      <c r="F112" s="2" t="s">
        <v>14</v>
      </c>
      <c r="G112" s="2" t="s">
        <v>15</v>
      </c>
      <c r="H112" s="2" t="s">
        <v>447</v>
      </c>
      <c r="I112" s="2" t="str">
        <f>VLOOKUP(A:A,'Mix Devt'!A:K,8,0)</f>
        <v>N</v>
      </c>
      <c r="J112" s="2" t="str">
        <f>VLOOKUP(A:A,'Mix Devt'!A:K,9,0)</f>
        <v>Y</v>
      </c>
      <c r="K112" s="2" t="str">
        <f>VLOOKUP(A:A,'Mix Devt'!A:K,10,0)</f>
        <v>Others</v>
      </c>
      <c r="L112" s="2" t="str">
        <f>VLOOKUP(A:A,'Mix Devt'!A:K,11,0)</f>
        <v>Public feedback</v>
      </c>
      <c r="M112" s="1" t="s">
        <v>502</v>
      </c>
    </row>
    <row r="113" spans="1:13" x14ac:dyDescent="0.4">
      <c r="A113" s="2" t="s">
        <v>286</v>
      </c>
      <c r="B113" s="2" t="s">
        <v>472</v>
      </c>
      <c r="C113" s="2" t="str">
        <f>VLOOKUP(A:A,'Mix Devt'!A:K,2,0)</f>
        <v>Other Services</v>
      </c>
      <c r="D113" s="2" t="str">
        <f>VLOOKUP(A:A,'Mix Devt'!A:K,3,0)</f>
        <v>Feedback</v>
      </c>
      <c r="E113" s="20" t="str">
        <f>VLOOKUP(A:A,'Mix Devt'!A:K,4,0)</f>
        <v>Tenant/Resident feedback</v>
      </c>
      <c r="F113" s="2" t="s">
        <v>14</v>
      </c>
      <c r="G113" s="2" t="s">
        <v>15</v>
      </c>
      <c r="H113" s="2" t="s">
        <v>447</v>
      </c>
      <c r="I113" s="2" t="str">
        <f>VLOOKUP(A:A,'Mix Devt'!A:K,8,0)</f>
        <v>Y</v>
      </c>
      <c r="J113" s="2" t="str">
        <f>VLOOKUP(A:A,'Mix Devt'!A:K,9,0)</f>
        <v>Y</v>
      </c>
      <c r="K113" s="2" t="str">
        <f>VLOOKUP(A:A,'Mix Devt'!A:K,10,0)</f>
        <v>Others</v>
      </c>
      <c r="L113" s="2" t="str">
        <f>VLOOKUP(A:A,'Mix Devt'!A:K,11,0)</f>
        <v>Feedback on noise/smoke from neighbouring unit</v>
      </c>
      <c r="M113" s="1" t="s">
        <v>501</v>
      </c>
    </row>
    <row r="114" spans="1:13" x14ac:dyDescent="0.4">
      <c r="A114" s="2" t="s">
        <v>311</v>
      </c>
      <c r="B114" s="2" t="s">
        <v>470</v>
      </c>
      <c r="C114" s="2" t="str">
        <f>VLOOKUP(A:A,'Mix Devt'!A:K,2,0)</f>
        <v>Other Services</v>
      </c>
      <c r="D114" s="2" t="str">
        <f>VLOOKUP(A:A,'Mix Devt'!A:K,3,0)</f>
        <v>Injury to persons</v>
      </c>
      <c r="E114" s="20" t="str">
        <f>VLOOKUP(A:A,'Mix Devt'!A:K,4,0)</f>
        <v>Other safety Issues</v>
      </c>
      <c r="F114" s="2" t="s">
        <v>14</v>
      </c>
      <c r="G114" s="2" t="s">
        <v>15</v>
      </c>
      <c r="H114" s="2" t="s">
        <v>447</v>
      </c>
      <c r="I114" s="2" t="str">
        <f>VLOOKUP(A:A,'Mix Devt'!A:K,8,0)</f>
        <v>Y</v>
      </c>
      <c r="J114" s="2" t="str">
        <f>VLOOKUP(A:A,'Mix Devt'!A:K,9,0)</f>
        <v>Y</v>
      </c>
      <c r="K114" s="2" t="str">
        <f>VLOOKUP(A:A,'Mix Devt'!A:K,10,0)</f>
        <v>Others</v>
      </c>
      <c r="L114" s="2" t="str">
        <f>VLOOKUP(A:A,'Mix Devt'!A:K,11,0)</f>
        <v>Safety issues</v>
      </c>
      <c r="M114" s="1" t="s">
        <v>501</v>
      </c>
    </row>
    <row r="115" spans="1:13" x14ac:dyDescent="0.4">
      <c r="A115" s="2" t="s">
        <v>315</v>
      </c>
      <c r="B115" s="2" t="s">
        <v>470</v>
      </c>
      <c r="C115" s="2" t="str">
        <f>VLOOKUP(A:A,'Mix Devt'!A:K,2,0)</f>
        <v>Other Services</v>
      </c>
      <c r="D115" s="2" t="str">
        <f>VLOOKUP(A:A,'Mix Devt'!A:K,3,0)</f>
        <v>Injury to persons</v>
      </c>
      <c r="E115" s="2" t="str">
        <f>VLOOKUP(A:A,'Mix Devt'!A:K,4,0)</f>
        <v>Tenant/Resident injured</v>
      </c>
      <c r="F115" s="2" t="s">
        <v>14</v>
      </c>
      <c r="G115" s="2" t="s">
        <v>15</v>
      </c>
      <c r="H115" s="2" t="s">
        <v>447</v>
      </c>
      <c r="I115" s="2" t="str">
        <f>VLOOKUP(A:A,'Mix Devt'!A:K,8,0)</f>
        <v>Y</v>
      </c>
      <c r="J115" s="2" t="str">
        <f>VLOOKUP(A:A,'Mix Devt'!A:K,9,0)</f>
        <v>Y</v>
      </c>
      <c r="K115" s="2" t="str">
        <f>VLOOKUP(A:A,'Mix Devt'!A:K,10,0)</f>
        <v>Others</v>
      </c>
      <c r="L115" s="2" t="str">
        <f>VLOOKUP(A:A,'Mix Devt'!A:K,11,0)</f>
        <v>Incident involving residents</v>
      </c>
      <c r="M115" s="1" t="s">
        <v>502</v>
      </c>
    </row>
    <row r="116" spans="1:13" x14ac:dyDescent="0.4">
      <c r="A116" s="2" t="s">
        <v>317</v>
      </c>
      <c r="B116" s="2" t="s">
        <v>470</v>
      </c>
      <c r="C116" s="2" t="str">
        <f>VLOOKUP(A:A,'Mix Devt'!A:K,2,0)</f>
        <v>Other Services</v>
      </c>
      <c r="D116" s="2" t="str">
        <f>VLOOKUP(A:A,'Mix Devt'!A:K,3,0)</f>
        <v>Injury to persons</v>
      </c>
      <c r="E116" s="2" t="str">
        <f>VLOOKUP(A:A,'Mix Devt'!A:K,4,0)</f>
        <v>Visitor/customer injured</v>
      </c>
      <c r="F116" s="2" t="s">
        <v>14</v>
      </c>
      <c r="G116" s="2" t="s">
        <v>15</v>
      </c>
      <c r="H116" s="2" t="s">
        <v>447</v>
      </c>
      <c r="I116" s="2" t="str">
        <f>VLOOKUP(A:A,'Mix Devt'!A:K,8,0)</f>
        <v>Y</v>
      </c>
      <c r="J116" s="2" t="str">
        <f>VLOOKUP(A:A,'Mix Devt'!A:K,9,0)</f>
        <v>Y</v>
      </c>
      <c r="K116" s="2" t="str">
        <f>VLOOKUP(A:A,'Mix Devt'!A:K,10,0)</f>
        <v>Others</v>
      </c>
      <c r="L116" s="2" t="str">
        <f>VLOOKUP(A:A,'Mix Devt'!A:K,11,0)</f>
        <v>Incident involving visitors</v>
      </c>
      <c r="M116" s="1" t="s">
        <v>502</v>
      </c>
    </row>
    <row r="117" spans="1:13" x14ac:dyDescent="0.4">
      <c r="A117" s="2" t="s">
        <v>319</v>
      </c>
      <c r="B117" s="2" t="s">
        <v>473</v>
      </c>
      <c r="C117" s="2" t="str">
        <f>VLOOKUP(A:A,'Mix Devt'!A:K,2,0)</f>
        <v>Other Services</v>
      </c>
      <c r="D117" s="2" t="str">
        <f>VLOOKUP(A:A,'Mix Devt'!A:K,3,0)</f>
        <v>Leases</v>
      </c>
      <c r="E117" s="2" t="str">
        <f>VLOOKUP(A:A,'Mix Devt'!A:K,4,0)</f>
        <v>Encroachment/touting</v>
      </c>
      <c r="F117" s="2" t="s">
        <v>14</v>
      </c>
      <c r="G117" s="2" t="s">
        <v>15</v>
      </c>
      <c r="H117" s="2" t="s">
        <v>447</v>
      </c>
      <c r="I117" s="2" t="str">
        <f>VLOOKUP(A:A,'Mix Devt'!A:K,8,0)</f>
        <v>Y</v>
      </c>
      <c r="J117" s="2" t="str">
        <f>VLOOKUP(A:A,'Mix Devt'!A:K,9,0)</f>
        <v>Y</v>
      </c>
      <c r="K117" s="2" t="str">
        <f>VLOOKUP(A:A,'Mix Devt'!A:K,10,0)</f>
        <v>Others</v>
      </c>
      <c r="L117" s="2" t="str">
        <f>VLOOKUP(A:A,'Mix Devt'!A:K,11,0)</f>
        <v>Encroachment onto corridor/common area</v>
      </c>
      <c r="M117" s="1" t="s">
        <v>502</v>
      </c>
    </row>
    <row r="118" spans="1:13" x14ac:dyDescent="0.4">
      <c r="A118" s="2" t="s">
        <v>324</v>
      </c>
      <c r="B118" s="2" t="s">
        <v>473</v>
      </c>
      <c r="C118" s="2" t="str">
        <f>VLOOKUP(A:A,'Mix Devt'!A:K,2,0)</f>
        <v>Other Services</v>
      </c>
      <c r="D118" s="2" t="str">
        <f>VLOOKUP(A:A,'Mix Devt'!A:K,3,0)</f>
        <v>Leases</v>
      </c>
      <c r="E118" s="2" t="str">
        <f>VLOOKUP(A:A,'Mix Devt'!A:K,4,0)</f>
        <v>Other leases related Issues</v>
      </c>
      <c r="F118" s="2" t="s">
        <v>14</v>
      </c>
      <c r="G118" s="2" t="s">
        <v>15</v>
      </c>
      <c r="H118" s="2" t="s">
        <v>447</v>
      </c>
      <c r="I118" s="2" t="str">
        <f>VLOOKUP(A:A,'Mix Devt'!A:K,8,0)</f>
        <v>Y</v>
      </c>
      <c r="J118" s="2" t="str">
        <f>VLOOKUP(A:A,'Mix Devt'!A:K,9,0)</f>
        <v>Y</v>
      </c>
      <c r="K118" s="2" t="str">
        <f>VLOOKUP(A:A,'Mix Devt'!A:K,10,0)</f>
        <v>Others</v>
      </c>
      <c r="L118" s="2" t="str">
        <f>VLOOKUP(A:A,'Mix Devt'!A:K,11,0)</f>
        <v>Leasing related issues</v>
      </c>
      <c r="M118" s="1" t="s">
        <v>502</v>
      </c>
    </row>
    <row r="119" spans="1:13" x14ac:dyDescent="0.4">
      <c r="A119" s="2" t="s">
        <v>323</v>
      </c>
      <c r="B119" s="2" t="s">
        <v>473</v>
      </c>
      <c r="C119" s="2" t="str">
        <f>VLOOKUP(A:A,'Mix Devt'!A:K,2,0)</f>
        <v>Other Services</v>
      </c>
      <c r="D119" s="2" t="str">
        <f>VLOOKUP(A:A,'Mix Devt'!A:K,3,0)</f>
        <v>Leases</v>
      </c>
      <c r="E119" s="20" t="str">
        <f>VLOOKUP(A:A,'Mix Devt'!A:K,4,0)</f>
        <v>Operating hours</v>
      </c>
      <c r="F119" s="2" t="s">
        <v>14</v>
      </c>
      <c r="G119" s="2" t="s">
        <v>15</v>
      </c>
      <c r="H119" s="2" t="s">
        <v>447</v>
      </c>
      <c r="I119" s="2" t="str">
        <f>VLOOKUP(A:A,'Mix Devt'!A:K,8,0)</f>
        <v>Y</v>
      </c>
      <c r="J119" s="2" t="str">
        <f>VLOOKUP(A:A,'Mix Devt'!A:K,9,0)</f>
        <v>Y</v>
      </c>
      <c r="K119" s="2" t="str">
        <f>VLOOKUP(A:A,'Mix Devt'!A:K,10,0)</f>
        <v>Others</v>
      </c>
      <c r="L119" s="2" t="str">
        <f>VLOOKUP(A:A,'Mix Devt'!A:K,11,0)</f>
        <v>Operating hours</v>
      </c>
      <c r="M119" s="1" t="s">
        <v>501</v>
      </c>
    </row>
    <row r="120" spans="1:13" x14ac:dyDescent="0.4">
      <c r="A120" s="2" t="s">
        <v>345</v>
      </c>
      <c r="B120" s="2" t="s">
        <v>474</v>
      </c>
      <c r="C120" s="2" t="str">
        <f>VLOOKUP(A:A,'Mix Devt'!A:K,2,0)</f>
        <v>Other Services</v>
      </c>
      <c r="D120" s="2" t="str">
        <f>VLOOKUP(A:A,'Mix Devt'!A:K,3,0)</f>
        <v>Miscellaneous</v>
      </c>
      <c r="E120" s="20" t="str">
        <f>VLOOKUP(A:A,'Mix Devt'!A:K,4,0)</f>
        <v>Other issues</v>
      </c>
      <c r="F120" s="2" t="s">
        <v>14</v>
      </c>
      <c r="G120" s="2" t="s">
        <v>15</v>
      </c>
      <c r="H120" s="2" t="s">
        <v>447</v>
      </c>
      <c r="I120" s="2" t="str">
        <f>VLOOKUP(A:A,'Mix Devt'!A:K,8,0)</f>
        <v>Y</v>
      </c>
      <c r="J120" s="2" t="str">
        <f>VLOOKUP(A:A,'Mix Devt'!A:K,9,0)</f>
        <v>Y</v>
      </c>
      <c r="K120" s="2" t="str">
        <f>VLOOKUP(A:A,'Mix Devt'!A:K,10,0)</f>
        <v>Others</v>
      </c>
      <c r="L120" s="2" t="str">
        <f>VLOOKUP(A:A,'Mix Devt'!A:K,11,0)</f>
        <v>Other miscellaneous issues</v>
      </c>
      <c r="M120" s="1" t="s">
        <v>501</v>
      </c>
    </row>
    <row r="121" spans="1:13" x14ac:dyDescent="0.4">
      <c r="A121" s="2" t="s">
        <v>367</v>
      </c>
      <c r="B121" s="2" t="s">
        <v>475</v>
      </c>
      <c r="C121" s="2" t="str">
        <f>VLOOKUP(A:A,'Mix Devt'!A:K,2,0)</f>
        <v>Pest Control</v>
      </c>
      <c r="D121" s="2" t="str">
        <f>VLOOKUP(A:A,'Mix Devt'!A:K,3,0)</f>
        <v>Pest/Animals</v>
      </c>
      <c r="E121" s="2" t="str">
        <f>VLOOKUP(A:A,'Mix Devt'!A:K,4,0)</f>
        <v>Bee Hive</v>
      </c>
      <c r="F121" s="2" t="s">
        <v>14</v>
      </c>
      <c r="G121" s="2" t="s">
        <v>15</v>
      </c>
      <c r="H121" s="2" t="s">
        <v>447</v>
      </c>
      <c r="I121" s="2" t="str">
        <f>VLOOKUP(A:A,'Mix Devt'!A:K,8,0)</f>
        <v>Y</v>
      </c>
      <c r="J121" s="2" t="str">
        <f>VLOOKUP(A:A,'Mix Devt'!A:K,9,0)</f>
        <v>Y</v>
      </c>
      <c r="K121" s="2" t="str">
        <f>VLOOKUP(A:A,'Mix Devt'!A:K,10,0)</f>
        <v>Pest &amp; Animals</v>
      </c>
      <c r="L121" s="2" t="str">
        <f>VLOOKUP(A:A,'Mix Devt'!A:K,11,0)</f>
        <v>Bee hive or wasp nest</v>
      </c>
      <c r="M121" s="1" t="s">
        <v>502</v>
      </c>
    </row>
    <row r="122" spans="1:13" x14ac:dyDescent="0.4">
      <c r="A122" s="2" t="s">
        <v>373</v>
      </c>
      <c r="B122" s="2" t="s">
        <v>475</v>
      </c>
      <c r="C122" s="2" t="str">
        <f>VLOOKUP(A:A,'Mix Devt'!A:K,2,0)</f>
        <v>Pest Control</v>
      </c>
      <c r="D122" s="2" t="str">
        <f>VLOOKUP(A:A,'Mix Devt'!A:K,3,0)</f>
        <v>Pest/Animals</v>
      </c>
      <c r="E122" s="2" t="str">
        <f>VLOOKUP(A:A,'Mix Devt'!A:K,4,0)</f>
        <v>Mosquitoes breeding ground</v>
      </c>
      <c r="F122" s="2" t="s">
        <v>14</v>
      </c>
      <c r="G122" s="2" t="s">
        <v>15</v>
      </c>
      <c r="H122" s="2" t="s">
        <v>447</v>
      </c>
      <c r="I122" s="2" t="str">
        <f>VLOOKUP(A:A,'Mix Devt'!A:K,8,0)</f>
        <v>Y</v>
      </c>
      <c r="J122" s="2" t="str">
        <f>VLOOKUP(A:A,'Mix Devt'!A:K,9,0)</f>
        <v>Y</v>
      </c>
      <c r="K122" s="2" t="str">
        <f>VLOOKUP(A:A,'Mix Devt'!A:K,10,0)</f>
        <v>Pest &amp; Animals</v>
      </c>
      <c r="L122" s="2" t="str">
        <f>VLOOKUP(A:A,'Mix Devt'!A:K,11,0)</f>
        <v xml:space="preserve">Mosquitoes </v>
      </c>
      <c r="M122" s="1" t="s">
        <v>502</v>
      </c>
    </row>
    <row r="123" spans="1:13" x14ac:dyDescent="0.4">
      <c r="A123" s="2" t="s">
        <v>375</v>
      </c>
      <c r="B123" s="2" t="s">
        <v>475</v>
      </c>
      <c r="C123" s="2" t="str">
        <f>VLOOKUP(A:A,'Mix Devt'!A:K,2,0)</f>
        <v>Pest Control</v>
      </c>
      <c r="D123" s="2" t="str">
        <f>VLOOKUP(A:A,'Mix Devt'!A:K,3,0)</f>
        <v>Pest/Animals</v>
      </c>
      <c r="E123" s="20" t="str">
        <f>VLOOKUP(A:A,'Mix Devt'!A:K,4,0)</f>
        <v>Other pest or animal issues</v>
      </c>
      <c r="F123" s="2" t="s">
        <v>14</v>
      </c>
      <c r="G123" s="2" t="s">
        <v>15</v>
      </c>
      <c r="H123" s="2" t="s">
        <v>447</v>
      </c>
      <c r="I123" s="2" t="str">
        <f>VLOOKUP(A:A,'Mix Devt'!A:K,8,0)</f>
        <v>Y</v>
      </c>
      <c r="J123" s="2" t="str">
        <f>VLOOKUP(A:A,'Mix Devt'!A:K,9,0)</f>
        <v>Y</v>
      </c>
      <c r="K123" s="2" t="str">
        <f>VLOOKUP(A:A,'Mix Devt'!A:K,10,0)</f>
        <v>Pest &amp; Animals</v>
      </c>
      <c r="L123" s="2" t="str">
        <f>VLOOKUP(A:A,'Mix Devt'!A:K,11,0)</f>
        <v>Other pest or animal issues</v>
      </c>
      <c r="M123" s="1" t="s">
        <v>501</v>
      </c>
    </row>
    <row r="124" spans="1:13" x14ac:dyDescent="0.4">
      <c r="A124" s="2" t="s">
        <v>377</v>
      </c>
      <c r="B124" s="2" t="s">
        <v>475</v>
      </c>
      <c r="C124" s="2" t="str">
        <f>VLOOKUP(A:A,'Mix Devt'!A:K,2,0)</f>
        <v>Pest Control</v>
      </c>
      <c r="D124" s="2" t="str">
        <f>VLOOKUP(A:A,'Mix Devt'!A:K,3,0)</f>
        <v>Pest/Animals</v>
      </c>
      <c r="E124" s="20" t="str">
        <f>VLOOKUP(A:A,'Mix Devt'!A:K,4,0)</f>
        <v>Rodent/cockroaches/termites/ants</v>
      </c>
      <c r="F124" s="2" t="s">
        <v>14</v>
      </c>
      <c r="G124" s="2" t="s">
        <v>15</v>
      </c>
      <c r="H124" s="2" t="s">
        <v>447</v>
      </c>
      <c r="I124" s="2" t="str">
        <f>VLOOKUP(A:A,'Mix Devt'!A:K,8,0)</f>
        <v>Y</v>
      </c>
      <c r="J124" s="2" t="str">
        <f>VLOOKUP(A:A,'Mix Devt'!A:K,9,0)</f>
        <v>Y</v>
      </c>
      <c r="K124" s="2" t="str">
        <f>VLOOKUP(A:A,'Mix Devt'!A:K,10,0)</f>
        <v>Pest &amp; Animals</v>
      </c>
      <c r="L124" s="2" t="str">
        <f>VLOOKUP(A:A,'Mix Devt'!A:K,11,0)</f>
        <v>Rodent/cockroaches/termites/ants</v>
      </c>
      <c r="M124" s="1" t="s">
        <v>501</v>
      </c>
    </row>
    <row r="125" spans="1:13" x14ac:dyDescent="0.4">
      <c r="A125" s="2" t="s">
        <v>379</v>
      </c>
      <c r="B125" s="2" t="s">
        <v>475</v>
      </c>
      <c r="C125" s="2" t="str">
        <f>VLOOKUP(A:A,'Mix Devt'!A:K,2,0)</f>
        <v>Pest Control</v>
      </c>
      <c r="D125" s="2" t="str">
        <f>VLOOKUP(A:A,'Mix Devt'!A:K,3,0)</f>
        <v>Pest/Animals</v>
      </c>
      <c r="E125" s="2" t="str">
        <f>VLOOKUP(A:A,'Mix Devt'!A:K,4,0)</f>
        <v>Snake/monkey/birds &amp; etc</v>
      </c>
      <c r="F125" s="2" t="s">
        <v>14</v>
      </c>
      <c r="G125" s="2" t="s">
        <v>15</v>
      </c>
      <c r="H125" s="2" t="s">
        <v>447</v>
      </c>
      <c r="I125" s="2" t="str">
        <f>VLOOKUP(A:A,'Mix Devt'!A:K,8,0)</f>
        <v>Y</v>
      </c>
      <c r="J125" s="2" t="str">
        <f>VLOOKUP(A:A,'Mix Devt'!A:K,9,0)</f>
        <v>Y</v>
      </c>
      <c r="K125" s="2" t="str">
        <f>VLOOKUP(A:A,'Mix Devt'!A:K,10,0)</f>
        <v>Pest &amp; Animals</v>
      </c>
      <c r="L125" s="2" t="str">
        <f>VLOOKUP(A:A,'Mix Devt'!A:K,11,0)</f>
        <v>Snakes/monkeys/birds</v>
      </c>
      <c r="M125" s="1" t="s">
        <v>502</v>
      </c>
    </row>
    <row r="126" spans="1:13" x14ac:dyDescent="0.4">
      <c r="A126" s="2" t="s">
        <v>382</v>
      </c>
      <c r="B126" s="2" t="s">
        <v>475</v>
      </c>
      <c r="C126" s="2" t="str">
        <f>VLOOKUP(A:A,'Mix Devt'!A:K,2,0)</f>
        <v>Pest Control</v>
      </c>
      <c r="D126" s="2" t="str">
        <f>VLOOKUP(A:A,'Mix Devt'!A:K,3,0)</f>
        <v>Pest/Animals</v>
      </c>
      <c r="E126" s="2" t="str">
        <f>VLOOKUP(A:A,'Mix Devt'!A:K,4,0)</f>
        <v>Worms/caterpillars, etc</v>
      </c>
      <c r="F126" s="2" t="s">
        <v>14</v>
      </c>
      <c r="G126" s="2" t="s">
        <v>15</v>
      </c>
      <c r="H126" s="2" t="s">
        <v>447</v>
      </c>
      <c r="I126" s="2" t="str">
        <f>VLOOKUP(A:A,'Mix Devt'!A:K,8,0)</f>
        <v>Y</v>
      </c>
      <c r="J126" s="2" t="str">
        <f>VLOOKUP(A:A,'Mix Devt'!A:K,9,0)</f>
        <v>Y</v>
      </c>
      <c r="K126" s="2" t="str">
        <f>VLOOKUP(A:A,'Mix Devt'!A:K,10,0)</f>
        <v>Pest &amp; Animals</v>
      </c>
      <c r="L126" s="2" t="str">
        <f>VLOOKUP(A:A,'Mix Devt'!A:K,11,0)</f>
        <v>Worms/caterpillars/centipedes</v>
      </c>
      <c r="M126" s="1" t="s">
        <v>502</v>
      </c>
    </row>
    <row r="127" spans="1:13" x14ac:dyDescent="0.4">
      <c r="A127" s="2" t="s">
        <v>384</v>
      </c>
      <c r="B127" s="2" t="s">
        <v>450</v>
      </c>
      <c r="C127" s="2" t="str">
        <f>VLOOKUP(A:A,'Mix Devt'!A:K,2,0)</f>
        <v>Sanitary &amp; Plumbing</v>
      </c>
      <c r="D127" s="2" t="str">
        <f>VLOOKUP(A:A,'Mix Devt'!A:K,3,0)</f>
        <v>Cleanliness</v>
      </c>
      <c r="E127" s="2" t="str">
        <f>VLOOKUP(A:A,'Mix Devt'!A:K,4,0)</f>
        <v>Bins overflow</v>
      </c>
      <c r="F127" s="2" t="s">
        <v>14</v>
      </c>
      <c r="G127" s="2" t="s">
        <v>15</v>
      </c>
      <c r="H127" s="2" t="s">
        <v>447</v>
      </c>
      <c r="I127" s="2" t="str">
        <f>VLOOKUP(A:A,'Mix Devt'!A:K,8,0)</f>
        <v>Y</v>
      </c>
      <c r="J127" s="2" t="str">
        <f>VLOOKUP(A:A,'Mix Devt'!A:K,9,0)</f>
        <v>Y</v>
      </c>
      <c r="K127" s="2" t="str">
        <f>VLOOKUP(A:A,'Mix Devt'!A:K,10,0)</f>
        <v>Cleanliness</v>
      </c>
      <c r="L127" s="2" t="str">
        <f>VLOOKUP(A:A,'Mix Devt'!A:K,11,0)</f>
        <v>Bins overflow</v>
      </c>
      <c r="M127" s="1" t="s">
        <v>502</v>
      </c>
    </row>
    <row r="128" spans="1:13" x14ac:dyDescent="0.4">
      <c r="A128" s="2" t="s">
        <v>397</v>
      </c>
      <c r="B128" s="2" t="s">
        <v>450</v>
      </c>
      <c r="C128" s="2" t="str">
        <f>VLOOKUP(A:A,'Mix Devt'!A:K,2,0)</f>
        <v>Sanitary &amp; Plumbing</v>
      </c>
      <c r="D128" s="2" t="str">
        <f>VLOOKUP(A:A,'Mix Devt'!A:K,3,0)</f>
        <v>Cleanliness</v>
      </c>
      <c r="E128" s="20" t="str">
        <f>VLOOKUP(A:A,'Mix Devt'!A:K,4,0)</f>
        <v>Other cleanliness issue</v>
      </c>
      <c r="F128" s="2" t="s">
        <v>14</v>
      </c>
      <c r="G128" s="2" t="s">
        <v>15</v>
      </c>
      <c r="H128" s="2" t="s">
        <v>447</v>
      </c>
      <c r="I128" s="2" t="str">
        <f>VLOOKUP(A:A,'Mix Devt'!A:K,8,0)</f>
        <v>Y</v>
      </c>
      <c r="J128" s="2" t="str">
        <f>VLOOKUP(A:A,'Mix Devt'!A:K,9,0)</f>
        <v>Y</v>
      </c>
      <c r="K128" s="2" t="str">
        <f>VLOOKUP(A:A,'Mix Devt'!A:K,10,0)</f>
        <v>Cleanliness</v>
      </c>
      <c r="L128" s="2" t="str">
        <f>VLOOKUP(A:A,'Mix Devt'!A:K,11,0)</f>
        <v>Other cleanliness issue</v>
      </c>
      <c r="M128" s="1" t="s">
        <v>501</v>
      </c>
    </row>
    <row r="129" spans="1:13" x14ac:dyDescent="0.4">
      <c r="A129" s="2" t="s">
        <v>390</v>
      </c>
      <c r="B129" s="2" t="s">
        <v>450</v>
      </c>
      <c r="C129" s="2" t="str">
        <f>VLOOKUP(A:A,'Mix Devt'!A:K,2,0)</f>
        <v>Sanitary &amp; Plumbing</v>
      </c>
      <c r="D129" s="2" t="str">
        <f>VLOOKUP(A:A,'Mix Devt'!A:K,3,0)</f>
        <v>Cleanliness</v>
      </c>
      <c r="E129" s="2" t="str">
        <f>VLOOKUP(A:A,'Mix Devt'!A:K,4,0)</f>
        <v>Floor wet/slippery/ponding</v>
      </c>
      <c r="F129" s="2" t="s">
        <v>14</v>
      </c>
      <c r="G129" s="2" t="s">
        <v>15</v>
      </c>
      <c r="H129" s="2" t="s">
        <v>447</v>
      </c>
      <c r="I129" s="2" t="str">
        <f>VLOOKUP(A:A,'Mix Devt'!A:K,8,0)</f>
        <v>Y</v>
      </c>
      <c r="J129" s="2" t="str">
        <f>VLOOKUP(A:A,'Mix Devt'!A:K,9,0)</f>
        <v>Y</v>
      </c>
      <c r="K129" s="2" t="str">
        <f>VLOOKUP(A:A,'Mix Devt'!A:K,10,0)</f>
        <v>Cleanliness</v>
      </c>
      <c r="L129" s="2" t="str">
        <f>VLOOKUP(A:A,'Mix Devt'!A:K,11,0)</f>
        <v>Floor is wet/slippery</v>
      </c>
      <c r="M129" s="1" t="s">
        <v>502</v>
      </c>
    </row>
    <row r="130" spans="1:13" x14ac:dyDescent="0.4">
      <c r="A130" s="2" t="s">
        <v>392</v>
      </c>
      <c r="B130" s="2" t="s">
        <v>450</v>
      </c>
      <c r="C130" s="2" t="str">
        <f>VLOOKUP(A:A,'Mix Devt'!A:K,2,0)</f>
        <v>Sanitary &amp; Plumbing</v>
      </c>
      <c r="D130" s="2" t="str">
        <f>VLOOKUP(A:A,'Mix Devt'!A:K,3,0)</f>
        <v>Cleanliness</v>
      </c>
      <c r="E130" s="20" t="str">
        <f>VLOOKUP(A:A,'Mix Devt'!A:K,4,0)</f>
        <v>Lift/lift lobby Dirty/stain/rubbish</v>
      </c>
      <c r="F130" s="2" t="s">
        <v>14</v>
      </c>
      <c r="G130" s="2" t="s">
        <v>15</v>
      </c>
      <c r="H130" s="2" t="s">
        <v>447</v>
      </c>
      <c r="I130" s="2" t="str">
        <f>VLOOKUP(A:A,'Mix Devt'!A:K,8,0)</f>
        <v>Y</v>
      </c>
      <c r="J130" s="2" t="str">
        <f>VLOOKUP(A:A,'Mix Devt'!A:K,9,0)</f>
        <v>Y</v>
      </c>
      <c r="K130" s="2" t="str">
        <f>VLOOKUP(A:A,'Mix Devt'!A:K,10,0)</f>
        <v>Cleanliness</v>
      </c>
      <c r="L130" s="2" t="str">
        <f>VLOOKUP(A:A,'Mix Devt'!A:K,11,0)</f>
        <v>Lift or lift lobby is dirty/stained</v>
      </c>
      <c r="M130" s="1" t="s">
        <v>501</v>
      </c>
    </row>
    <row r="131" spans="1:13" x14ac:dyDescent="0.4">
      <c r="A131" s="2" t="s">
        <v>394</v>
      </c>
      <c r="B131" s="2" t="s">
        <v>450</v>
      </c>
      <c r="C131" s="2" t="str">
        <f>VLOOKUP(A:A,'Mix Devt'!A:K,2,0)</f>
        <v>Sanitary &amp; Plumbing</v>
      </c>
      <c r="D131" s="2" t="str">
        <f>VLOOKUP(A:A,'Mix Devt'!A:K,3,0)</f>
        <v>Cleanliness</v>
      </c>
      <c r="E131" s="2" t="str">
        <f>VLOOKUP(A:A,'Mix Devt'!A:K,4,0)</f>
        <v>Litter/Dirt/dust/cobweb/fallen leaves</v>
      </c>
      <c r="F131" s="2" t="s">
        <v>14</v>
      </c>
      <c r="G131" s="2" t="s">
        <v>15</v>
      </c>
      <c r="H131" s="2" t="s">
        <v>447</v>
      </c>
      <c r="I131" s="2" t="str">
        <f>VLOOKUP(A:A,'Mix Devt'!A:K,8,0)</f>
        <v>Y</v>
      </c>
      <c r="J131" s="2" t="str">
        <f>VLOOKUP(A:A,'Mix Devt'!A:K,9,0)</f>
        <v>Y</v>
      </c>
      <c r="K131" s="2" t="str">
        <f>VLOOKUP(A:A,'Mix Devt'!A:K,10,0)</f>
        <v>Cleanliness</v>
      </c>
      <c r="L131" s="2" t="str">
        <f>VLOOKUP(A:A,'Mix Devt'!A:K,11,0)</f>
        <v>Litter/dirty/dusty/cobweb/leaf litter</v>
      </c>
      <c r="M131" s="1" t="s">
        <v>502</v>
      </c>
    </row>
    <row r="132" spans="1:13" x14ac:dyDescent="0.4">
      <c r="A132" s="2" t="s">
        <v>396</v>
      </c>
      <c r="B132" s="2" t="s">
        <v>450</v>
      </c>
      <c r="C132" s="2" t="str">
        <f>VLOOKUP(A:A,'Mix Devt'!A:K,2,0)</f>
        <v>Sanitary &amp; Plumbing</v>
      </c>
      <c r="D132" s="2" t="str">
        <f>VLOOKUP(A:A,'Mix Devt'!A:K,3,0)</f>
        <v>Cleanliness</v>
      </c>
      <c r="E132" s="2" t="str">
        <f>VLOOKUP(A:A,'Mix Devt'!A:K,4,0)</f>
        <v>Odour</v>
      </c>
      <c r="F132" s="2" t="s">
        <v>14</v>
      </c>
      <c r="G132" s="2" t="s">
        <v>15</v>
      </c>
      <c r="H132" s="2" t="s">
        <v>447</v>
      </c>
      <c r="I132" s="2" t="str">
        <f>VLOOKUP(A:A,'Mix Devt'!A:K,8,0)</f>
        <v>Y</v>
      </c>
      <c r="J132" s="2" t="str">
        <f>VLOOKUP(A:A,'Mix Devt'!A:K,9,0)</f>
        <v>Y</v>
      </c>
      <c r="K132" s="2" t="str">
        <f>VLOOKUP(A:A,'Mix Devt'!A:K,10,0)</f>
        <v>Cleanliness</v>
      </c>
      <c r="L132" s="2" t="str">
        <f>VLOOKUP(A:A,'Mix Devt'!A:K,11,0)</f>
        <v>Odour</v>
      </c>
      <c r="M132" s="1" t="s">
        <v>502</v>
      </c>
    </row>
    <row r="133" spans="1:13" x14ac:dyDescent="0.4">
      <c r="A133" s="2" t="s">
        <v>399</v>
      </c>
      <c r="B133" s="2" t="s">
        <v>476</v>
      </c>
      <c r="C133" s="2" t="str">
        <f>VLOOKUP(A:A,'Mix Devt'!A:K,2,0)</f>
        <v>Sanitary &amp; Plumbing</v>
      </c>
      <c r="D133" s="2" t="str">
        <f>VLOOKUP(A:A,'Mix Devt'!A:K,3,0)</f>
        <v>Sanitary Work</v>
      </c>
      <c r="E133" s="2" t="str">
        <f>VLOOKUP(A:A,'Mix Devt'!A:K,4,0)</f>
        <v>Floor trap choke/overflow</v>
      </c>
      <c r="F133" s="2" t="s">
        <v>14</v>
      </c>
      <c r="G133" s="2" t="s">
        <v>15</v>
      </c>
      <c r="H133" s="2" t="s">
        <v>447</v>
      </c>
      <c r="I133" s="2" t="str">
        <f>VLOOKUP(A:A,'Mix Devt'!A:K,8,0)</f>
        <v>N</v>
      </c>
      <c r="J133" s="2" t="str">
        <f>VLOOKUP(A:A,'Mix Devt'!A:K,9,0)</f>
        <v>Y</v>
      </c>
      <c r="K133" s="2" t="str">
        <f>VLOOKUP(A:A,'Mix Devt'!A:K,10,0)</f>
        <v>Sanitary &amp; Plumbing</v>
      </c>
      <c r="L133" s="2" t="str">
        <f>VLOOKUP(A:A,'Mix Devt'!A:K,11,0)</f>
        <v>Floor trap choke/overflow</v>
      </c>
      <c r="M133" s="1" t="s">
        <v>502</v>
      </c>
    </row>
    <row r="134" spans="1:13" x14ac:dyDescent="0.4">
      <c r="A134" s="2" t="s">
        <v>401</v>
      </c>
      <c r="B134" s="2" t="s">
        <v>476</v>
      </c>
      <c r="C134" s="2" t="str">
        <f>VLOOKUP(A:A,'Mix Devt'!A:K,2,0)</f>
        <v>Sanitary &amp; Plumbing</v>
      </c>
      <c r="D134" s="2" t="str">
        <f>VLOOKUP(A:A,'Mix Devt'!A:K,3,0)</f>
        <v>Sanitary Work</v>
      </c>
      <c r="E134" s="2" t="str">
        <f>VLOOKUP(A:A,'Mix Devt'!A:K,4,0)</f>
        <v>Grease trap full/not clear</v>
      </c>
      <c r="F134" s="2" t="s">
        <v>14</v>
      </c>
      <c r="G134" s="2" t="s">
        <v>15</v>
      </c>
      <c r="H134" s="2" t="s">
        <v>447</v>
      </c>
      <c r="I134" s="2" t="str">
        <f>VLOOKUP(A:A,'Mix Devt'!A:K,8,0)</f>
        <v>N</v>
      </c>
      <c r="J134" s="2" t="str">
        <f>VLOOKUP(A:A,'Mix Devt'!A:K,9,0)</f>
        <v>Y</v>
      </c>
      <c r="K134" s="2" t="str">
        <f>VLOOKUP(A:A,'Mix Devt'!A:K,10,0)</f>
        <v>Sanitary &amp; Plumbing</v>
      </c>
      <c r="L134" s="2" t="str">
        <f>VLOOKUP(A:A,'Mix Devt'!A:K,11,0)</f>
        <v>Grease trap full/not clear</v>
      </c>
      <c r="M134" s="1" t="s">
        <v>502</v>
      </c>
    </row>
    <row r="135" spans="1:13" x14ac:dyDescent="0.4">
      <c r="A135" s="2" t="s">
        <v>402</v>
      </c>
      <c r="B135" s="2" t="s">
        <v>476</v>
      </c>
      <c r="C135" s="2" t="str">
        <f>VLOOKUP(A:A,'Mix Devt'!A:K,2,0)</f>
        <v>Sanitary &amp; Plumbing</v>
      </c>
      <c r="D135" s="2" t="str">
        <f>VLOOKUP(A:A,'Mix Devt'!A:K,3,0)</f>
        <v>Sanitary Work</v>
      </c>
      <c r="E135" s="2" t="str">
        <f>VLOOKUP(A:A,'Mix Devt'!A:K,4,0)</f>
        <v>Low water pressure</v>
      </c>
      <c r="F135" s="2" t="s">
        <v>14</v>
      </c>
      <c r="G135" s="2" t="s">
        <v>15</v>
      </c>
      <c r="H135" s="2" t="s">
        <v>447</v>
      </c>
      <c r="I135" s="2" t="str">
        <f>VLOOKUP(A:A,'Mix Devt'!A:K,8,0)</f>
        <v>N</v>
      </c>
      <c r="J135" s="2" t="str">
        <f>VLOOKUP(A:A,'Mix Devt'!A:K,9,0)</f>
        <v>Y</v>
      </c>
      <c r="K135" s="2" t="str">
        <f>VLOOKUP(A:A,'Mix Devt'!A:K,10,0)</f>
        <v>Sanitary &amp; Plumbing</v>
      </c>
      <c r="L135" s="2" t="str">
        <f>VLOOKUP(A:A,'Mix Devt'!A:K,11,0)</f>
        <v>Low water pressure</v>
      </c>
      <c r="M135" s="1" t="s">
        <v>502</v>
      </c>
    </row>
    <row r="136" spans="1:13" x14ac:dyDescent="0.4">
      <c r="A136" s="2" t="s">
        <v>403</v>
      </c>
      <c r="B136" s="2" t="s">
        <v>476</v>
      </c>
      <c r="C136" s="2" t="str">
        <f>VLOOKUP(A:A,'Mix Devt'!A:K,2,0)</f>
        <v>Sanitary &amp; Plumbing</v>
      </c>
      <c r="D136" s="2" t="str">
        <f>VLOOKUP(A:A,'Mix Devt'!A:K,3,0)</f>
        <v>Sanitary Work</v>
      </c>
      <c r="E136" s="2" t="str">
        <f>VLOOKUP(A:A,'Mix Devt'!A:K,4,0)</f>
        <v>Manhole choke</v>
      </c>
      <c r="F136" s="2" t="s">
        <v>14</v>
      </c>
      <c r="G136" s="2" t="s">
        <v>15</v>
      </c>
      <c r="H136" s="2" t="s">
        <v>447</v>
      </c>
      <c r="I136" s="2" t="str">
        <f>VLOOKUP(A:A,'Mix Devt'!A:K,8,0)</f>
        <v>N</v>
      </c>
      <c r="J136" s="2" t="str">
        <f>VLOOKUP(A:A,'Mix Devt'!A:K,9,0)</f>
        <v>Y</v>
      </c>
      <c r="K136" s="2" t="str">
        <f>VLOOKUP(A:A,'Mix Devt'!A:K,10,0)</f>
        <v>Sanitary &amp; Plumbing</v>
      </c>
      <c r="L136" s="2" t="str">
        <f>VLOOKUP(A:A,'Mix Devt'!A:K,11,0)</f>
        <v>Manhole choke</v>
      </c>
      <c r="M136" s="1" t="s">
        <v>502</v>
      </c>
    </row>
    <row r="137" spans="1:13" x14ac:dyDescent="0.4">
      <c r="A137" s="2" t="s">
        <v>404</v>
      </c>
      <c r="B137" s="2" t="s">
        <v>476</v>
      </c>
      <c r="C137" s="2" t="str">
        <f>VLOOKUP(A:A,'Mix Devt'!A:K,2,0)</f>
        <v>Sanitary &amp; Plumbing</v>
      </c>
      <c r="D137" s="2" t="str">
        <f>VLOOKUP(A:A,'Mix Devt'!A:K,3,0)</f>
        <v>Sanitary Work</v>
      </c>
      <c r="E137" s="20" t="str">
        <f>VLOOKUP(A:A,'Mix Devt'!A:K,4,0)</f>
        <v>Pipe burst/tap leak/choke</v>
      </c>
      <c r="F137" s="2" t="s">
        <v>14</v>
      </c>
      <c r="G137" s="2" t="s">
        <v>15</v>
      </c>
      <c r="H137" s="2" t="s">
        <v>447</v>
      </c>
      <c r="I137" s="2" t="str">
        <f>VLOOKUP(A:A,'Mix Devt'!A:K,8,0)</f>
        <v>Y</v>
      </c>
      <c r="J137" s="2" t="str">
        <f>VLOOKUP(A:A,'Mix Devt'!A:K,9,0)</f>
        <v>Y</v>
      </c>
      <c r="K137" s="2" t="str">
        <f>VLOOKUP(A:A,'Mix Devt'!A:K,10,0)</f>
        <v>Sanitary &amp; Plumbing</v>
      </c>
      <c r="L137" s="2" t="str">
        <f>VLOOKUP(A:A,'Mix Devt'!A:K,11,0)</f>
        <v>Pipe burst/tap leak/choke</v>
      </c>
      <c r="M137" s="1" t="s">
        <v>501</v>
      </c>
    </row>
    <row r="138" spans="1:13" x14ac:dyDescent="0.4">
      <c r="A138" s="2" t="s">
        <v>406</v>
      </c>
      <c r="B138" s="2" t="s">
        <v>476</v>
      </c>
      <c r="C138" s="2" t="str">
        <f>VLOOKUP(A:A,'Mix Devt'!A:K,2,0)</f>
        <v>Sanitary &amp; Plumbing</v>
      </c>
      <c r="D138" s="2" t="str">
        <f>VLOOKUP(A:A,'Mix Devt'!A:K,3,0)</f>
        <v>Sanitary Work</v>
      </c>
      <c r="E138" s="20" t="str">
        <f>VLOOKUP(A:A,'Mix Devt'!A:K,4,0)</f>
        <v>Other sanitary and plumbing issues</v>
      </c>
      <c r="F138" s="2" t="s">
        <v>14</v>
      </c>
      <c r="G138" s="2" t="s">
        <v>15</v>
      </c>
      <c r="H138" s="2" t="s">
        <v>447</v>
      </c>
      <c r="I138" s="2" t="str">
        <f>VLOOKUP(A:A,'Mix Devt'!A:K,8,0)</f>
        <v>N</v>
      </c>
      <c r="J138" s="2" t="str">
        <f>VLOOKUP(A:A,'Mix Devt'!A:K,9,0)</f>
        <v>Y</v>
      </c>
      <c r="K138" s="2" t="str">
        <f>VLOOKUP(A:A,'Mix Devt'!A:K,10,0)</f>
        <v>Sanitary &amp; Plumbing</v>
      </c>
      <c r="L138" s="2" t="str">
        <f>VLOOKUP(A:A,'Mix Devt'!A:K,11,0)</f>
        <v>Other sanitary and plumbing issues</v>
      </c>
      <c r="M138" s="1" t="s">
        <v>501</v>
      </c>
    </row>
    <row r="139" spans="1:13" x14ac:dyDescent="0.4">
      <c r="A139" s="2" t="s">
        <v>409</v>
      </c>
      <c r="B139" s="2" t="s">
        <v>452</v>
      </c>
      <c r="C139" s="2" t="str">
        <f>VLOOKUP(A:A,'Mix Devt'!A:K,2,0)</f>
        <v>Sanitary &amp; Plumbing</v>
      </c>
      <c r="D139" s="2" t="str">
        <f>VLOOKUP(A:A,'Mix Devt'!A:K,3,0)</f>
        <v>Toilet</v>
      </c>
      <c r="E139" s="2" t="str">
        <f>VLOOKUP(A:A,'Mix Devt'!A:K,4,0)</f>
        <v>Basin/tap/flushing sensor faulty</v>
      </c>
      <c r="F139" s="2" t="s">
        <v>14</v>
      </c>
      <c r="G139" s="2" t="s">
        <v>15</v>
      </c>
      <c r="H139" s="2" t="s">
        <v>447</v>
      </c>
      <c r="I139" s="2" t="str">
        <f>VLOOKUP(A:A,'Mix Devt'!A:K,8,0)</f>
        <v>Y</v>
      </c>
      <c r="J139" s="2" t="str">
        <f>VLOOKUP(A:A,'Mix Devt'!A:K,9,0)</f>
        <v>Y</v>
      </c>
      <c r="K139" s="2" t="str">
        <f>VLOOKUP(A:A,'Mix Devt'!A:K,10,0)</f>
        <v>Sanitary &amp; Plumbing</v>
      </c>
      <c r="L139" s="2" t="str">
        <f>VLOOKUP(A:A,'Mix Devt'!A:K,11,0)</f>
        <v>Basin/tap/flushing sensor faulty</v>
      </c>
      <c r="M139" s="1" t="s">
        <v>502</v>
      </c>
    </row>
    <row r="140" spans="1:13" x14ac:dyDescent="0.4">
      <c r="A140" s="2" t="s">
        <v>412</v>
      </c>
      <c r="B140" s="2" t="s">
        <v>452</v>
      </c>
      <c r="C140" s="2" t="str">
        <f>VLOOKUP(A:A,'Mix Devt'!A:K,2,0)</f>
        <v>Sanitary &amp; Plumbing</v>
      </c>
      <c r="D140" s="2" t="str">
        <f>VLOOKUP(A:A,'Mix Devt'!A:K,3,0)</f>
        <v>Toilet</v>
      </c>
      <c r="E140" s="20" t="str">
        <f>VLOOKUP(A:A,'Mix Devt'!A:K,4,0)</f>
        <v>Litter/stain/dirty/not cleaned</v>
      </c>
      <c r="F140" s="2" t="s">
        <v>14</v>
      </c>
      <c r="G140" s="2" t="s">
        <v>15</v>
      </c>
      <c r="H140" s="2" t="s">
        <v>447</v>
      </c>
      <c r="I140" s="2" t="str">
        <f>VLOOKUP(A:A,'Mix Devt'!A:K,8,0)</f>
        <v>Y</v>
      </c>
      <c r="J140" s="2" t="str">
        <f>VLOOKUP(A:A,'Mix Devt'!A:K,9,0)</f>
        <v>Y</v>
      </c>
      <c r="K140" s="2" t="str">
        <f>VLOOKUP(A:A,'Mix Devt'!A:K,10,0)</f>
        <v>Sanitary &amp; Plumbing</v>
      </c>
      <c r="L140" s="2" t="str">
        <f>VLOOKUP(A:A,'Mix Devt'!A:K,11,0)</f>
        <v>Litter/stain/dirty/not cleaned</v>
      </c>
      <c r="M140" s="1" t="s">
        <v>501</v>
      </c>
    </row>
    <row r="141" spans="1:13" x14ac:dyDescent="0.4">
      <c r="A141" s="2" t="s">
        <v>414</v>
      </c>
      <c r="B141" s="2" t="s">
        <v>452</v>
      </c>
      <c r="C141" s="2" t="str">
        <f>VLOOKUP(A:A,'Mix Devt'!A:K,2,0)</f>
        <v>Sanitary &amp; Plumbing</v>
      </c>
      <c r="D141" s="2" t="str">
        <f>VLOOKUP(A:A,'Mix Devt'!A:K,3,0)</f>
        <v>Toilet</v>
      </c>
      <c r="E141" s="2" t="str">
        <f>VLOOKUP(A:A,'Mix Devt'!A:K,4,0)</f>
        <v>Mirror damage/stain</v>
      </c>
      <c r="F141" s="2" t="s">
        <v>14</v>
      </c>
      <c r="G141" s="2" t="s">
        <v>15</v>
      </c>
      <c r="H141" s="2" t="s">
        <v>447</v>
      </c>
      <c r="I141" s="2" t="str">
        <f>VLOOKUP(A:A,'Mix Devt'!A:K,8,0)</f>
        <v>Y</v>
      </c>
      <c r="J141" s="2" t="str">
        <f>VLOOKUP(A:A,'Mix Devt'!A:K,9,0)</f>
        <v>Y</v>
      </c>
      <c r="K141" s="2" t="str">
        <f>VLOOKUP(A:A,'Mix Devt'!A:K,10,0)</f>
        <v>Sanitary &amp; Plumbing</v>
      </c>
      <c r="L141" s="2" t="str">
        <f>VLOOKUP(A:A,'Mix Devt'!A:K,11,0)</f>
        <v>Mirror damage/stain</v>
      </c>
      <c r="M141" s="1" t="s">
        <v>502</v>
      </c>
    </row>
    <row r="142" spans="1:13" x14ac:dyDescent="0.4">
      <c r="A142" s="2" t="s">
        <v>417</v>
      </c>
      <c r="B142" s="2" t="s">
        <v>452</v>
      </c>
      <c r="C142" s="2" t="str">
        <f>VLOOKUP(A:A,'Mix Devt'!A:K,2,0)</f>
        <v>Sanitary &amp; Plumbing</v>
      </c>
      <c r="D142" s="2" t="str">
        <f>VLOOKUP(A:A,'Mix Devt'!A:K,3,0)</f>
        <v>Toilet</v>
      </c>
      <c r="E142" s="2" t="str">
        <f>VLOOKUP(A:A,'Mix Devt'!A:K,4,0)</f>
        <v>Toilet roll/hand soap empty</v>
      </c>
      <c r="F142" s="2" t="s">
        <v>14</v>
      </c>
      <c r="G142" s="2" t="s">
        <v>15</v>
      </c>
      <c r="H142" s="2" t="s">
        <v>447</v>
      </c>
      <c r="I142" s="2" t="str">
        <f>VLOOKUP(A:A,'Mix Devt'!A:K,8,0)</f>
        <v>Y</v>
      </c>
      <c r="J142" s="2" t="str">
        <f>VLOOKUP(A:A,'Mix Devt'!A:K,9,0)</f>
        <v>Y</v>
      </c>
      <c r="K142" s="2" t="str">
        <f>VLOOKUP(A:A,'Mix Devt'!A:K,10,0)</f>
        <v>Sanitary &amp; Plumbing</v>
      </c>
      <c r="L142" s="2" t="str">
        <f>VLOOKUP(A:A,'Mix Devt'!A:K,11,0)</f>
        <v>Toilet roll/hand soap empty</v>
      </c>
      <c r="M142" s="1" t="s">
        <v>502</v>
      </c>
    </row>
    <row r="143" spans="1:13" x14ac:dyDescent="0.4">
      <c r="A143" s="2" t="s">
        <v>415</v>
      </c>
      <c r="B143" s="2" t="s">
        <v>452</v>
      </c>
      <c r="C143" s="2" t="str">
        <f>VLOOKUP(A:A,'Mix Devt'!A:K,2,0)</f>
        <v>Sanitary &amp; Plumbing</v>
      </c>
      <c r="D143" s="2" t="str">
        <f>VLOOKUP(A:A,'Mix Devt'!A:K,3,0)</f>
        <v>Toilet</v>
      </c>
      <c r="E143" s="20" t="str">
        <f>VLOOKUP(A:A,'Mix Devt'!A:K,4,0)</f>
        <v>Other toilet related issues</v>
      </c>
      <c r="F143" s="2" t="s">
        <v>14</v>
      </c>
      <c r="G143" s="2" t="s">
        <v>15</v>
      </c>
      <c r="H143" s="2" t="s">
        <v>447</v>
      </c>
      <c r="I143" s="2" t="str">
        <f>VLOOKUP(A:A,'Mix Devt'!A:K,8,0)</f>
        <v>Y</v>
      </c>
      <c r="J143" s="2" t="str">
        <f>VLOOKUP(A:A,'Mix Devt'!A:K,9,0)</f>
        <v>Y</v>
      </c>
      <c r="K143" s="2" t="str">
        <f>VLOOKUP(A:A,'Mix Devt'!A:K,10,0)</f>
        <v>Sanitary &amp; Plumbing</v>
      </c>
      <c r="L143" s="2" t="str">
        <f>VLOOKUP(A:A,'Mix Devt'!A:K,11,0)</f>
        <v>Other toilet related issues</v>
      </c>
      <c r="M143" s="1" t="s">
        <v>501</v>
      </c>
    </row>
    <row r="144" spans="1:13" x14ac:dyDescent="0.4">
      <c r="A144" s="2" t="s">
        <v>419</v>
      </c>
      <c r="B144" s="2" t="s">
        <v>452</v>
      </c>
      <c r="C144" s="2" t="str">
        <f>VLOOKUP(A:A,'Mix Devt'!A:K,2,0)</f>
        <v>Sanitary &amp; Plumbing</v>
      </c>
      <c r="D144" s="2" t="str">
        <f>VLOOKUP(A:A,'Mix Devt'!A:K,3,0)</f>
        <v>Toilet</v>
      </c>
      <c r="E144" s="2" t="str">
        <f>VLOOKUP(A:A,'Mix Devt'!A:K,4,0)</f>
        <v>WC cover/seat damage</v>
      </c>
      <c r="F144" s="2" t="s">
        <v>14</v>
      </c>
      <c r="G144" s="2" t="s">
        <v>15</v>
      </c>
      <c r="H144" s="2" t="s">
        <v>447</v>
      </c>
      <c r="I144" s="2" t="str">
        <f>VLOOKUP(A:A,'Mix Devt'!A:K,8,0)</f>
        <v>N</v>
      </c>
      <c r="J144" s="2" t="str">
        <f>VLOOKUP(A:A,'Mix Devt'!A:K,9,0)</f>
        <v>Y</v>
      </c>
      <c r="K144" s="2" t="str">
        <f>VLOOKUP(A:A,'Mix Devt'!A:K,10,0)</f>
        <v>Sanitary &amp; Plumbing</v>
      </c>
      <c r="L144" s="2" t="str">
        <f>VLOOKUP(A:A,'Mix Devt'!A:K,11,0)</f>
        <v>WC cover/seat damage</v>
      </c>
      <c r="M144" s="1" t="s">
        <v>502</v>
      </c>
    </row>
    <row r="145" spans="1:13" x14ac:dyDescent="0.4">
      <c r="A145" s="2" t="s">
        <v>430</v>
      </c>
      <c r="B145" s="2" t="s">
        <v>477</v>
      </c>
      <c r="C145" s="2" t="str">
        <f>VLOOKUP(A:A,'Mix Devt'!A:K,2,0)</f>
        <v>Security Services</v>
      </c>
      <c r="D145" s="2" t="str">
        <f>VLOOKUP(A:A,'Mix Devt'!A:K,3,0)</f>
        <v>Security</v>
      </c>
      <c r="E145" s="2" t="str">
        <f>VLOOKUP(A:A,'Mix Devt'!A:K,4,0)</f>
        <v>Guardhouse not manned</v>
      </c>
      <c r="F145" s="2" t="s">
        <v>14</v>
      </c>
      <c r="G145" s="2" t="s">
        <v>15</v>
      </c>
      <c r="H145" s="2" t="s">
        <v>447</v>
      </c>
      <c r="I145" s="2" t="str">
        <f>VLOOKUP(A:A,'Mix Devt'!A:K,8,0)</f>
        <v>Y</v>
      </c>
      <c r="J145" s="2" t="str">
        <f>VLOOKUP(A:A,'Mix Devt'!A:K,9,0)</f>
        <v>Y</v>
      </c>
      <c r="K145" s="2" t="str">
        <f>VLOOKUP(A:A,'Mix Devt'!A:K,10,0)</f>
        <v>Security</v>
      </c>
      <c r="L145" s="2" t="str">
        <f>VLOOKUP(A:A,'Mix Devt'!A:K,11,0)</f>
        <v>Guardhouse not manned</v>
      </c>
      <c r="M145" s="1" t="s">
        <v>502</v>
      </c>
    </row>
    <row r="146" spans="1:13" x14ac:dyDescent="0.4">
      <c r="A146" s="2" t="s">
        <v>431</v>
      </c>
      <c r="B146" s="2" t="s">
        <v>477</v>
      </c>
      <c r="C146" s="2" t="str">
        <f>VLOOKUP(A:A,'Mix Devt'!A:K,2,0)</f>
        <v>Security Services</v>
      </c>
      <c r="D146" s="2" t="str">
        <f>VLOOKUP(A:A,'Mix Devt'!A:K,3,0)</f>
        <v>Security</v>
      </c>
      <c r="E146" s="20" t="str">
        <f>VLOOKUP(A:A,'Mix Devt'!A:K,4,0)</f>
        <v>Guards: improper attire/rude/sleep</v>
      </c>
      <c r="F146" s="2" t="s">
        <v>14</v>
      </c>
      <c r="G146" s="2" t="s">
        <v>15</v>
      </c>
      <c r="H146" s="2" t="s">
        <v>447</v>
      </c>
      <c r="I146" s="2" t="str">
        <f>VLOOKUP(A:A,'Mix Devt'!A:K,8,0)</f>
        <v>Y</v>
      </c>
      <c r="J146" s="2" t="str">
        <f>VLOOKUP(A:A,'Mix Devt'!A:K,9,0)</f>
        <v>Y</v>
      </c>
      <c r="K146" s="2" t="str">
        <f>VLOOKUP(A:A,'Mix Devt'!A:K,10,0)</f>
        <v>Security</v>
      </c>
      <c r="L146" s="2" t="str">
        <f>VLOOKUP(A:A,'Mix Devt'!A:K,11,0)</f>
        <v>Guards not properly attired/rude/sleeping</v>
      </c>
      <c r="M146" s="1" t="s">
        <v>501</v>
      </c>
    </row>
    <row r="147" spans="1:13" x14ac:dyDescent="0.4">
      <c r="A147" s="2" t="s">
        <v>433</v>
      </c>
      <c r="B147" s="2" t="s">
        <v>477</v>
      </c>
      <c r="C147" s="2" t="str">
        <f>VLOOKUP(A:A,'Mix Devt'!A:K,2,0)</f>
        <v>Security Services</v>
      </c>
      <c r="D147" s="2" t="str">
        <f>VLOOKUP(A:A,'Mix Devt'!A:K,3,0)</f>
        <v>Security</v>
      </c>
      <c r="E147" s="2" t="str">
        <f>VLOOKUP(A:A,'Mix Devt'!A:K,4,0)</f>
        <v>Indiscriminate parking of bicycles</v>
      </c>
      <c r="F147" s="2" t="s">
        <v>14</v>
      </c>
      <c r="G147" s="2" t="s">
        <v>15</v>
      </c>
      <c r="H147" s="2" t="s">
        <v>447</v>
      </c>
      <c r="I147" s="2" t="str">
        <f>VLOOKUP(A:A,'Mix Devt'!A:K,8,0)</f>
        <v>Y</v>
      </c>
      <c r="J147" s="2" t="str">
        <f>VLOOKUP(A:A,'Mix Devt'!A:K,9,0)</f>
        <v>Y</v>
      </c>
      <c r="K147" s="2" t="str">
        <f>VLOOKUP(A:A,'Mix Devt'!A:K,10,0)</f>
        <v>Security</v>
      </c>
      <c r="L147" s="2" t="str">
        <f>VLOOKUP(A:A,'Mix Devt'!A:K,11,0)</f>
        <v>Indiscriminate parking of bicycles</v>
      </c>
      <c r="M147" s="1" t="s">
        <v>502</v>
      </c>
    </row>
    <row r="148" spans="1:13" x14ac:dyDescent="0.4">
      <c r="A148" s="2" t="s">
        <v>437</v>
      </c>
      <c r="B148" s="2" t="s">
        <v>477</v>
      </c>
      <c r="C148" s="2" t="str">
        <f>VLOOKUP(A:A,'Mix Devt'!A:K,2,0)</f>
        <v>Security Services</v>
      </c>
      <c r="D148" s="2" t="str">
        <f>VLOOKUP(A:A,'Mix Devt'!A:K,3,0)</f>
        <v>Security</v>
      </c>
      <c r="E148" s="2" t="str">
        <f>VLOOKUP(A:A,'Mix Devt'!A:K,4,0)</f>
        <v>Phone calls not answered</v>
      </c>
      <c r="F148" s="2" t="s">
        <v>14</v>
      </c>
      <c r="G148" s="2" t="s">
        <v>15</v>
      </c>
      <c r="H148" s="2" t="s">
        <v>447</v>
      </c>
      <c r="I148" s="2" t="str">
        <f>VLOOKUP(A:A,'Mix Devt'!A:K,8,0)</f>
        <v>Y</v>
      </c>
      <c r="J148" s="2" t="str">
        <f>VLOOKUP(A:A,'Mix Devt'!A:K,9,0)</f>
        <v>Y</v>
      </c>
      <c r="K148" s="2" t="str">
        <f>VLOOKUP(A:A,'Mix Devt'!A:K,10,0)</f>
        <v>Security</v>
      </c>
      <c r="L148" s="2" t="str">
        <f>VLOOKUP(A:A,'Mix Devt'!A:K,11,0)</f>
        <v>Guards not answering calls</v>
      </c>
      <c r="M148" s="1" t="s">
        <v>502</v>
      </c>
    </row>
    <row r="149" spans="1:13" x14ac:dyDescent="0.4">
      <c r="A149" s="2" t="s">
        <v>435</v>
      </c>
      <c r="B149" s="2" t="s">
        <v>477</v>
      </c>
      <c r="C149" s="2" t="str">
        <f>VLOOKUP(A:A,'Mix Devt'!A:K,2,0)</f>
        <v>Security Services</v>
      </c>
      <c r="D149" s="2" t="str">
        <f>VLOOKUP(A:A,'Mix Devt'!A:K,3,0)</f>
        <v>Security</v>
      </c>
      <c r="E149" s="20" t="str">
        <f>VLOOKUP(A:A,'Mix Devt'!A:K,4,0)</f>
        <v>Other security issues</v>
      </c>
      <c r="F149" s="2" t="s">
        <v>14</v>
      </c>
      <c r="G149" s="2" t="s">
        <v>15</v>
      </c>
      <c r="H149" s="2" t="s">
        <v>447</v>
      </c>
      <c r="I149" s="2" t="str">
        <f>VLOOKUP(A:A,'Mix Devt'!A:K,8,0)</f>
        <v>Y</v>
      </c>
      <c r="J149" s="2" t="str">
        <f>VLOOKUP(A:A,'Mix Devt'!A:K,9,0)</f>
        <v>Y</v>
      </c>
      <c r="K149" s="2" t="str">
        <f>VLOOKUP(A:A,'Mix Devt'!A:K,10,0)</f>
        <v>Security</v>
      </c>
      <c r="L149" s="2" t="str">
        <f>VLOOKUP(A:A,'Mix Devt'!A:K,11,0)</f>
        <v>Other security issues</v>
      </c>
      <c r="M149" s="1" t="s">
        <v>501</v>
      </c>
    </row>
    <row r="150" spans="1:13" x14ac:dyDescent="0.4">
      <c r="A150" s="2" t="s">
        <v>439</v>
      </c>
      <c r="B150" s="2" t="s">
        <v>477</v>
      </c>
      <c r="C150" s="2" t="str">
        <f>VLOOKUP(A:A,'Mix Devt'!A:K,2,0)</f>
        <v>Security Services</v>
      </c>
      <c r="D150" s="2" t="str">
        <f>VLOOKUP(A:A,'Mix Devt'!A:K,3,0)</f>
        <v>Security</v>
      </c>
      <c r="E150" s="2" t="str">
        <f>VLOOKUP(A:A,'Mix Devt'!A:K,4,0)</f>
        <v>Disturbance at common area</v>
      </c>
      <c r="F150" s="2" t="s">
        <v>14</v>
      </c>
      <c r="G150" s="2" t="s">
        <v>15</v>
      </c>
      <c r="H150" s="2" t="s">
        <v>447</v>
      </c>
      <c r="I150" s="2" t="str">
        <f>VLOOKUP(A:A,'Mix Devt'!A:K,8,0)</f>
        <v>Y</v>
      </c>
      <c r="J150" s="2" t="str">
        <f>VLOOKUP(A:A,'Mix Devt'!A:K,9,0)</f>
        <v>Y</v>
      </c>
      <c r="K150" s="2" t="str">
        <f>VLOOKUP(A:A,'Mix Devt'!A:K,10,0)</f>
        <v>Security</v>
      </c>
      <c r="L150" s="2" t="str">
        <f>VLOOKUP(A:A,'Mix Devt'!A:K,11,0)</f>
        <v>Disturbance at common area</v>
      </c>
      <c r="M150" s="1" t="s">
        <v>502</v>
      </c>
    </row>
    <row r="151" spans="1:13" x14ac:dyDescent="0.4">
      <c r="A151" s="2" t="s">
        <v>291</v>
      </c>
      <c r="B151" s="2" t="s">
        <v>479</v>
      </c>
      <c r="C151" s="2" t="str">
        <f>VLOOKUP(A:A,'Mix Devt'!A:K,2,0)</f>
        <v>Systems</v>
      </c>
      <c r="D151" s="2" t="str">
        <f>VLOOKUP(A:A,'Mix Devt'!A:K,3,0)</f>
        <v>Fire Protection</v>
      </c>
      <c r="E151" s="20" t="str">
        <f>VLOOKUP(A:A,'Mix Devt'!A:K,4,0)</f>
        <v>Fire protection alarm/panel faulty</v>
      </c>
      <c r="F151" s="2" t="s">
        <v>14</v>
      </c>
      <c r="G151" s="2" t="s">
        <v>15</v>
      </c>
      <c r="H151" s="2" t="s">
        <v>447</v>
      </c>
      <c r="I151" s="2" t="str">
        <f>VLOOKUP(A:A,'Mix Devt'!A:K,8,0)</f>
        <v>N</v>
      </c>
      <c r="J151" s="2" t="str">
        <f>VLOOKUP(A:A,'Mix Devt'!A:K,9,0)</f>
        <v>Y</v>
      </c>
      <c r="K151" s="2" t="str">
        <f>VLOOKUP(A:A,'Mix Devt'!A:K,10,0)</f>
        <v>Others</v>
      </c>
      <c r="L151" s="2" t="str">
        <f>VLOOKUP(A:A,'Mix Devt'!A:K,11,0)</f>
        <v>Fire protection alarm/panel faulty</v>
      </c>
      <c r="M151" s="1" t="s">
        <v>501</v>
      </c>
    </row>
    <row r="152" spans="1:13" x14ac:dyDescent="0.4">
      <c r="A152" s="2" t="s">
        <v>295</v>
      </c>
      <c r="B152" s="2" t="s">
        <v>479</v>
      </c>
      <c r="C152" s="2" t="str">
        <f>VLOOKUP(A:A,'Mix Devt'!A:K,2,0)</f>
        <v>Systems</v>
      </c>
      <c r="D152" s="2" t="str">
        <f>VLOOKUP(A:A,'Mix Devt'!A:K,3,0)</f>
        <v>Fire Protection</v>
      </c>
      <c r="E152" s="2" t="str">
        <f>VLOOKUP(A:A,'Mix Devt'!A:K,4,0)</f>
        <v>Fire protection call points faulty</v>
      </c>
      <c r="F152" s="2" t="s">
        <v>14</v>
      </c>
      <c r="G152" s="2" t="s">
        <v>15</v>
      </c>
      <c r="H152" s="2" t="s">
        <v>447</v>
      </c>
      <c r="I152" s="2" t="str">
        <f>VLOOKUP(A:A,'Mix Devt'!A:K,8,0)</f>
        <v>N</v>
      </c>
      <c r="J152" s="2" t="str">
        <f>VLOOKUP(A:A,'Mix Devt'!A:K,9,0)</f>
        <v>Y</v>
      </c>
      <c r="K152" s="2" t="str">
        <f>VLOOKUP(A:A,'Mix Devt'!A:K,10,0)</f>
        <v>Others</v>
      </c>
      <c r="L152" s="2" t="str">
        <f>VLOOKUP(A:A,'Mix Devt'!A:K,11,0)</f>
        <v>Fire protection call points faulty</v>
      </c>
      <c r="M152" s="1" t="s">
        <v>502</v>
      </c>
    </row>
    <row r="153" spans="1:13" x14ac:dyDescent="0.4">
      <c r="A153" s="2" t="s">
        <v>297</v>
      </c>
      <c r="B153" s="2" t="s">
        <v>479</v>
      </c>
      <c r="C153" s="2" t="str">
        <f>VLOOKUP(A:A,'Mix Devt'!A:K,2,0)</f>
        <v>Systems</v>
      </c>
      <c r="D153" s="2" t="str">
        <f>VLOOKUP(A:A,'Mix Devt'!A:K,3,0)</f>
        <v>Fire Protection</v>
      </c>
      <c r="E153" s="2" t="str">
        <f>VLOOKUP(A:A,'Mix Devt'!A:K,4,0)</f>
        <v>Fire protection exit light faulty</v>
      </c>
      <c r="F153" s="2" t="s">
        <v>14</v>
      </c>
      <c r="G153" s="2" t="s">
        <v>15</v>
      </c>
      <c r="H153" s="2" t="s">
        <v>447</v>
      </c>
      <c r="I153" s="2" t="str">
        <f>VLOOKUP(A:A,'Mix Devt'!A:K,8,0)</f>
        <v>N</v>
      </c>
      <c r="J153" s="2" t="str">
        <f>VLOOKUP(A:A,'Mix Devt'!A:K,9,0)</f>
        <v>Y</v>
      </c>
      <c r="K153" s="2" t="str">
        <f>VLOOKUP(A:A,'Mix Devt'!A:K,10,0)</f>
        <v>Others</v>
      </c>
      <c r="L153" s="2" t="str">
        <f>VLOOKUP(A:A,'Mix Devt'!A:K,11,0)</f>
        <v>Fire protection exit light faulty</v>
      </c>
      <c r="M153" s="1" t="s">
        <v>502</v>
      </c>
    </row>
    <row r="154" spans="1:13" x14ac:dyDescent="0.4">
      <c r="A154" s="2" t="s">
        <v>299</v>
      </c>
      <c r="B154" s="2" t="s">
        <v>479</v>
      </c>
      <c r="C154" s="2" t="str">
        <f>VLOOKUP(A:A,'Mix Devt'!A:K,2,0)</f>
        <v>Systems</v>
      </c>
      <c r="D154" s="2" t="str">
        <f>VLOOKUP(A:A,'Mix Devt'!A:K,3,0)</f>
        <v>Fire Protection</v>
      </c>
      <c r="E154" s="2" t="str">
        <f>VLOOKUP(A:A,'Mix Devt'!A:K,4,0)</f>
        <v>Fire door self-closing device faulty</v>
      </c>
      <c r="F154" s="2" t="s">
        <v>14</v>
      </c>
      <c r="G154" s="2" t="s">
        <v>15</v>
      </c>
      <c r="H154" s="2" t="s">
        <v>447</v>
      </c>
      <c r="I154" s="2" t="str">
        <f>VLOOKUP(A:A,'Mix Devt'!A:K,8,0)</f>
        <v>N</v>
      </c>
      <c r="J154" s="2" t="str">
        <f>VLOOKUP(A:A,'Mix Devt'!A:K,9,0)</f>
        <v>Y</v>
      </c>
      <c r="K154" s="2" t="str">
        <f>VLOOKUP(A:A,'Mix Devt'!A:K,10,0)</f>
        <v>Others</v>
      </c>
      <c r="L154" s="2" t="str">
        <f>VLOOKUP(A:A,'Mix Devt'!A:K,11,0)</f>
        <v>Fire door self-closing device faulty</v>
      </c>
      <c r="M154" s="1" t="s">
        <v>502</v>
      </c>
    </row>
    <row r="155" spans="1:13" x14ac:dyDescent="0.4">
      <c r="A155" s="2" t="s">
        <v>300</v>
      </c>
      <c r="B155" s="2" t="s">
        <v>479</v>
      </c>
      <c r="C155" s="2" t="str">
        <f>VLOOKUP(A:A,'Mix Devt'!A:K,2,0)</f>
        <v>Systems</v>
      </c>
      <c r="D155" s="2" t="str">
        <f>VLOOKUP(A:A,'Mix Devt'!A:K,3,0)</f>
        <v>Fire Protection</v>
      </c>
      <c r="E155" s="2" t="str">
        <f>VLOOKUP(A:A,'Mix Devt'!A:K,4,0)</f>
        <v>Fire extinguisher expired</v>
      </c>
      <c r="F155" s="2" t="s">
        <v>14</v>
      </c>
      <c r="G155" s="2" t="s">
        <v>15</v>
      </c>
      <c r="H155" s="2" t="s">
        <v>447</v>
      </c>
      <c r="I155" s="2" t="str">
        <f>VLOOKUP(A:A,'Mix Devt'!A:K,8,0)</f>
        <v>N</v>
      </c>
      <c r="J155" s="2" t="str">
        <f>VLOOKUP(A:A,'Mix Devt'!A:K,9,0)</f>
        <v>Y</v>
      </c>
      <c r="K155" s="2" t="str">
        <f>VLOOKUP(A:A,'Mix Devt'!A:K,10,0)</f>
        <v>Others</v>
      </c>
      <c r="L155" s="2" t="str">
        <f>VLOOKUP(A:A,'Mix Devt'!A:K,11,0)</f>
        <v>Fire extinguisher expired</v>
      </c>
      <c r="M155" s="1" t="s">
        <v>502</v>
      </c>
    </row>
    <row r="156" spans="1:13" x14ac:dyDescent="0.4">
      <c r="A156" s="2" t="s">
        <v>305</v>
      </c>
      <c r="B156" s="2" t="s">
        <v>479</v>
      </c>
      <c r="C156" s="2" t="str">
        <f>VLOOKUP(A:A,'Mix Devt'!A:K,2,0)</f>
        <v>Systems</v>
      </c>
      <c r="D156" s="2" t="str">
        <f>VLOOKUP(A:A,'Mix Devt'!A:K,3,0)</f>
        <v>Fire Protection</v>
      </c>
      <c r="E156" s="20" t="str">
        <f>VLOOKUP(A:A,'Mix Devt'!A:K,4,0)</f>
        <v>Other fire protection Issues</v>
      </c>
      <c r="F156" s="2" t="s">
        <v>14</v>
      </c>
      <c r="G156" s="2" t="s">
        <v>15</v>
      </c>
      <c r="H156" s="2" t="s">
        <v>447</v>
      </c>
      <c r="I156" s="2" t="str">
        <f>VLOOKUP(A:A,'Mix Devt'!A:K,8,0)</f>
        <v>Y</v>
      </c>
      <c r="J156" s="2" t="str">
        <f>VLOOKUP(A:A,'Mix Devt'!A:K,9,0)</f>
        <v>Y</v>
      </c>
      <c r="K156" s="2" t="str">
        <f>VLOOKUP(A:A,'Mix Devt'!A:K,10,0)</f>
        <v>Others</v>
      </c>
      <c r="L156" s="2" t="str">
        <f>VLOOKUP(A:A,'Mix Devt'!A:K,11,0)</f>
        <v>Fire protection &amp; safety equipment issues</v>
      </c>
      <c r="M156" s="1" t="s">
        <v>501</v>
      </c>
    </row>
    <row r="157" spans="1:13" x14ac:dyDescent="0.4">
      <c r="A157" s="2" t="s">
        <v>302</v>
      </c>
      <c r="B157" s="2" t="s">
        <v>479</v>
      </c>
      <c r="C157" s="2" t="str">
        <f>VLOOKUP(A:A,'Mix Devt'!A:K,2,0)</f>
        <v>Systems</v>
      </c>
      <c r="D157" s="2" t="str">
        <f>VLOOKUP(A:A,'Mix Devt'!A:K,3,0)</f>
        <v>Fire Protection</v>
      </c>
      <c r="E157" s="2" t="str">
        <f>VLOOKUP(A:A,'Mix Devt'!A:K,4,0)</f>
        <v>Hosereel not secured/wear and tear</v>
      </c>
      <c r="F157" s="2" t="s">
        <v>14</v>
      </c>
      <c r="G157" s="2" t="s">
        <v>15</v>
      </c>
      <c r="H157" s="2" t="s">
        <v>447</v>
      </c>
      <c r="I157" s="2" t="str">
        <f>VLOOKUP(A:A,'Mix Devt'!A:K,8,0)</f>
        <v>N</v>
      </c>
      <c r="J157" s="2" t="str">
        <f>VLOOKUP(A:A,'Mix Devt'!A:K,9,0)</f>
        <v>Y</v>
      </c>
      <c r="K157" s="2" t="str">
        <f>VLOOKUP(A:A,'Mix Devt'!A:K,10,0)</f>
        <v>Others</v>
      </c>
      <c r="L157" s="2" t="str">
        <f>VLOOKUP(A:A,'Mix Devt'!A:K,11,0)</f>
        <v>Hosereel not secured/wear and tear</v>
      </c>
      <c r="M157" s="1" t="s">
        <v>502</v>
      </c>
    </row>
    <row r="158" spans="1:13" x14ac:dyDescent="0.4">
      <c r="A158" s="2" t="s">
        <v>303</v>
      </c>
      <c r="B158" s="2" t="s">
        <v>479</v>
      </c>
      <c r="C158" s="2" t="str">
        <f>VLOOKUP(A:A,'Mix Devt'!A:K,2,0)</f>
        <v>Systems</v>
      </c>
      <c r="D158" s="2" t="str">
        <f>VLOOKUP(A:A,'Mix Devt'!A:K,3,0)</f>
        <v>Fire Protection</v>
      </c>
      <c r="E158" s="20" t="str">
        <f>VLOOKUP(A:A,'Mix Devt'!A:K,4,0)</f>
        <v>Hosereel/jockey pump faulty</v>
      </c>
      <c r="F158" s="2" t="s">
        <v>14</v>
      </c>
      <c r="G158" s="2" t="s">
        <v>15</v>
      </c>
      <c r="H158" s="2" t="s">
        <v>447</v>
      </c>
      <c r="I158" s="2" t="str">
        <f>VLOOKUP(A:A,'Mix Devt'!A:K,8,0)</f>
        <v>N</v>
      </c>
      <c r="J158" s="2" t="str">
        <f>VLOOKUP(A:A,'Mix Devt'!A:K,9,0)</f>
        <v>Y</v>
      </c>
      <c r="K158" s="2" t="str">
        <f>VLOOKUP(A:A,'Mix Devt'!A:K,10,0)</f>
        <v>Others</v>
      </c>
      <c r="L158" s="2" t="str">
        <f>VLOOKUP(A:A,'Mix Devt'!A:K,11,0)</f>
        <v>Hosereel/jockey pump faulty</v>
      </c>
      <c r="M158" s="1" t="s">
        <v>501</v>
      </c>
    </row>
    <row r="159" spans="1:13" x14ac:dyDescent="0.4">
      <c r="A159" s="2" t="s">
        <v>308</v>
      </c>
      <c r="B159" s="2" t="s">
        <v>479</v>
      </c>
      <c r="C159" s="2" t="str">
        <f>VLOOKUP(A:A,'Mix Devt'!A:K,2,0)</f>
        <v>Systems</v>
      </c>
      <c r="D159" s="2" t="str">
        <f>VLOOKUP(A:A,'Mix Devt'!A:K,3,0)</f>
        <v>Fire Protection</v>
      </c>
      <c r="E159" s="20" t="str">
        <f>VLOOKUP(A:A,'Mix Devt'!A:K,4,0)</f>
        <v>PA system faulty</v>
      </c>
      <c r="F159" s="2" t="s">
        <v>14</v>
      </c>
      <c r="G159" s="2" t="s">
        <v>15</v>
      </c>
      <c r="H159" s="2" t="s">
        <v>447</v>
      </c>
      <c r="I159" s="2" t="str">
        <f>VLOOKUP(A:A,'Mix Devt'!A:K,8,0)</f>
        <v>N</v>
      </c>
      <c r="J159" s="2" t="str">
        <f>VLOOKUP(A:A,'Mix Devt'!A:K,9,0)</f>
        <v>Y</v>
      </c>
      <c r="K159" s="2" t="str">
        <f>VLOOKUP(A:A,'Mix Devt'!A:K,10,0)</f>
        <v>Others</v>
      </c>
      <c r="L159" s="2" t="str">
        <f>VLOOKUP(A:A,'Mix Devt'!A:K,11,0)</f>
        <v>PA system faulty</v>
      </c>
      <c r="M159" s="1" t="s">
        <v>501</v>
      </c>
    </row>
    <row r="160" spans="1:13" x14ac:dyDescent="0.4">
      <c r="A160" s="2" t="s">
        <v>309</v>
      </c>
      <c r="B160" s="2" t="s">
        <v>479</v>
      </c>
      <c r="C160" s="2" t="str">
        <f>VLOOKUP(A:A,'Mix Devt'!A:K,2,0)</f>
        <v>Systems</v>
      </c>
      <c r="D160" s="2" t="str">
        <f>VLOOKUP(A:A,'Mix Devt'!A:K,3,0)</f>
        <v>Fire Protection</v>
      </c>
      <c r="E160" s="2" t="str">
        <f>VLOOKUP(A:A,'Mix Devt'!A:K,4,0)</f>
        <v>Sprinkler control valve/solenoid faulty</v>
      </c>
      <c r="F160" s="2" t="s">
        <v>14</v>
      </c>
      <c r="G160" s="2" t="s">
        <v>15</v>
      </c>
      <c r="H160" s="2" t="s">
        <v>447</v>
      </c>
      <c r="I160" s="2" t="str">
        <f>VLOOKUP(A:A,'Mix Devt'!A:K,8,0)</f>
        <v>N</v>
      </c>
      <c r="J160" s="2" t="str">
        <f>VLOOKUP(A:A,'Mix Devt'!A:K,9,0)</f>
        <v>Y</v>
      </c>
      <c r="K160" s="2" t="str">
        <f>VLOOKUP(A:A,'Mix Devt'!A:K,10,0)</f>
        <v>Others</v>
      </c>
      <c r="L160" s="2" t="str">
        <f>VLOOKUP(A:A,'Mix Devt'!A:K,11,0)</f>
        <v>Sprinkler control valve/solenoid faulty</v>
      </c>
      <c r="M160" s="1" t="s">
        <v>502</v>
      </c>
    </row>
    <row r="161" spans="1:13" x14ac:dyDescent="0.4">
      <c r="A161" s="2" t="s">
        <v>310</v>
      </c>
      <c r="B161" s="2" t="s">
        <v>479</v>
      </c>
      <c r="C161" s="2" t="str">
        <f>VLOOKUP(A:A,'Mix Devt'!A:K,2,0)</f>
        <v>Systems</v>
      </c>
      <c r="D161" s="2" t="str">
        <f>VLOOKUP(A:A,'Mix Devt'!A:K,3,0)</f>
        <v>Fire Protection</v>
      </c>
      <c r="E161" s="20" t="str">
        <f>VLOOKUP(A:A,'Mix Devt'!A:K,4,0)</f>
        <v>Sprinkler pump faulty</v>
      </c>
      <c r="F161" s="2" t="s">
        <v>14</v>
      </c>
      <c r="G161" s="2" t="s">
        <v>15</v>
      </c>
      <c r="H161" s="2" t="s">
        <v>447</v>
      </c>
      <c r="I161" s="2" t="str">
        <f>VLOOKUP(A:A,'Mix Devt'!A:K,8,0)</f>
        <v>N</v>
      </c>
      <c r="J161" s="2" t="str">
        <f>VLOOKUP(A:A,'Mix Devt'!A:K,9,0)</f>
        <v>Y</v>
      </c>
      <c r="K161" s="2" t="str">
        <f>VLOOKUP(A:A,'Mix Devt'!A:K,10,0)</f>
        <v>Others</v>
      </c>
      <c r="L161" s="2" t="str">
        <f>VLOOKUP(A:A,'Mix Devt'!A:K,11,0)</f>
        <v>Sprinkler pump faulty</v>
      </c>
      <c r="M161" s="1" t="s">
        <v>501</v>
      </c>
    </row>
    <row r="162" spans="1:13" x14ac:dyDescent="0.4">
      <c r="A162" s="2" t="s">
        <v>333</v>
      </c>
      <c r="B162" s="2" t="s">
        <v>471</v>
      </c>
      <c r="C162" s="2" t="str">
        <f>VLOOKUP(A:A,'Mix Devt'!A:K,2,0)</f>
        <v>Systems</v>
      </c>
      <c r="D162" s="2" t="str">
        <f>VLOOKUP(A:A,'Mix Devt'!A:K,3,0)</f>
        <v>Major Services Failure</v>
      </c>
      <c r="E162" s="2" t="str">
        <f>VLOOKUP(A:A,'Mix Devt'!A:K,4,0)</f>
        <v>Fire</v>
      </c>
      <c r="F162" s="2" t="s">
        <v>14</v>
      </c>
      <c r="G162" s="2" t="s">
        <v>15</v>
      </c>
      <c r="H162" s="2" t="s">
        <v>447</v>
      </c>
      <c r="I162" s="2" t="str">
        <f>VLOOKUP(A:A,'Mix Devt'!A:K,8,0)</f>
        <v>Y</v>
      </c>
      <c r="J162" s="2" t="str">
        <f>VLOOKUP(A:A,'Mix Devt'!A:K,9,0)</f>
        <v>Y</v>
      </c>
      <c r="K162" s="2" t="str">
        <f>VLOOKUP(A:A,'Mix Devt'!A:K,10,0)</f>
        <v>Services</v>
      </c>
      <c r="L162" s="2" t="str">
        <f>VLOOKUP(A:A,'Mix Devt'!A:K,11,0)</f>
        <v>Fire</v>
      </c>
      <c r="M162" s="1" t="s">
        <v>502</v>
      </c>
    </row>
    <row r="163" spans="1:13" x14ac:dyDescent="0.4">
      <c r="A163" s="2" t="s">
        <v>342</v>
      </c>
      <c r="B163" s="2" t="s">
        <v>471</v>
      </c>
      <c r="C163" s="2" t="str">
        <f>VLOOKUP(A:A,'Mix Devt'!A:K,2,0)</f>
        <v>Systems</v>
      </c>
      <c r="D163" s="2" t="str">
        <f>VLOOKUP(A:A,'Mix Devt'!A:K,3,0)</f>
        <v>Major Services Failure</v>
      </c>
      <c r="E163" s="20" t="str">
        <f>VLOOKUP(A:A,'Mix Devt'!A:K,4,0)</f>
        <v>Other services failure</v>
      </c>
      <c r="F163" s="2" t="s">
        <v>14</v>
      </c>
      <c r="G163" s="2" t="s">
        <v>15</v>
      </c>
      <c r="H163" s="2" t="s">
        <v>447</v>
      </c>
      <c r="I163" s="2" t="str">
        <f>VLOOKUP(A:A,'Mix Devt'!A:K,8,0)</f>
        <v>Y</v>
      </c>
      <c r="J163" s="2" t="str">
        <f>VLOOKUP(A:A,'Mix Devt'!A:K,9,0)</f>
        <v>Y</v>
      </c>
      <c r="K163" s="2" t="str">
        <f>VLOOKUP(A:A,'Mix Devt'!A:K,10,0)</f>
        <v>Services</v>
      </c>
      <c r="L163" s="2" t="str">
        <f>VLOOKUP(A:A,'Mix Devt'!A:K,11,0)</f>
        <v>Disruption to Other Services</v>
      </c>
      <c r="M163" s="1" t="s">
        <v>501</v>
      </c>
    </row>
    <row r="164" spans="1:13" x14ac:dyDescent="0.4">
      <c r="A164" s="2" t="s">
        <v>334</v>
      </c>
      <c r="B164" s="2" t="s">
        <v>471</v>
      </c>
      <c r="C164" s="2" t="str">
        <f>VLOOKUP(A:A,'Mix Devt'!A:K,2,0)</f>
        <v>Systems</v>
      </c>
      <c r="D164" s="2" t="str">
        <f>VLOOKUP(A:A,'Mix Devt'!A:K,3,0)</f>
        <v>Major Services Failure</v>
      </c>
      <c r="E164" s="2" t="str">
        <f>VLOOKUP(A:A,'Mix Devt'!A:K,4,0)</f>
        <v>Mantrap in lifts</v>
      </c>
      <c r="F164" s="2" t="s">
        <v>14</v>
      </c>
      <c r="G164" s="2" t="s">
        <v>15</v>
      </c>
      <c r="H164" s="2" t="s">
        <v>447</v>
      </c>
      <c r="I164" s="2" t="str">
        <f>VLOOKUP(A:A,'Mix Devt'!A:K,8,0)</f>
        <v>Y</v>
      </c>
      <c r="J164" s="2" t="str">
        <f>VLOOKUP(A:A,'Mix Devt'!A:K,9,0)</f>
        <v>Y</v>
      </c>
      <c r="K164" s="2" t="str">
        <f>VLOOKUP(A:A,'Mix Devt'!A:K,10,0)</f>
        <v>Lift &amp; Lobby</v>
      </c>
      <c r="L164" s="2" t="str">
        <f>VLOOKUP(A:A,'Mix Devt'!A:K,11,0)</f>
        <v>Trapped in lift</v>
      </c>
      <c r="M164" s="1" t="s">
        <v>502</v>
      </c>
    </row>
    <row r="165" spans="1:13" x14ac:dyDescent="0.4">
      <c r="A165" s="2" t="s">
        <v>336</v>
      </c>
      <c r="B165" s="2" t="s">
        <v>471</v>
      </c>
      <c r="C165" s="2" t="str">
        <f>VLOOKUP(A:A,'Mix Devt'!A:K,2,0)</f>
        <v>Systems</v>
      </c>
      <c r="D165" s="2" t="str">
        <f>VLOOKUP(A:A,'Mix Devt'!A:K,3,0)</f>
        <v>Major Services Failure</v>
      </c>
      <c r="E165" s="2" t="str">
        <f>VLOOKUP(A:A,'Mix Devt'!A:K,4,0)</f>
        <v>No aircon supply</v>
      </c>
      <c r="F165" s="2" t="s">
        <v>14</v>
      </c>
      <c r="G165" s="2" t="s">
        <v>15</v>
      </c>
      <c r="H165" s="2" t="s">
        <v>447</v>
      </c>
      <c r="I165" s="2" t="str">
        <f>VLOOKUP(A:A,'Mix Devt'!A:K,8,0)</f>
        <v>Y</v>
      </c>
      <c r="J165" s="2" t="str">
        <f>VLOOKUP(A:A,'Mix Devt'!A:K,9,0)</f>
        <v>Y</v>
      </c>
      <c r="K165" s="2" t="str">
        <f>VLOOKUP(A:A,'Mix Devt'!A:K,10,0)</f>
        <v>Services</v>
      </c>
      <c r="L165" s="2" t="str">
        <f>VLOOKUP(A:A,'Mix Devt'!A:K,11,0)</f>
        <v>Disruption to aircon supply</v>
      </c>
      <c r="M165" s="1" t="s">
        <v>502</v>
      </c>
    </row>
    <row r="166" spans="1:13" x14ac:dyDescent="0.4">
      <c r="A166" s="2" t="s">
        <v>338</v>
      </c>
      <c r="B166" s="2" t="s">
        <v>471</v>
      </c>
      <c r="C166" s="2" t="str">
        <f>VLOOKUP(A:A,'Mix Devt'!A:K,2,0)</f>
        <v>Systems</v>
      </c>
      <c r="D166" s="2" t="str">
        <f>VLOOKUP(A:A,'Mix Devt'!A:K,3,0)</f>
        <v>Major Services Failure</v>
      </c>
      <c r="E166" s="2" t="str">
        <f>VLOOKUP(A:A,'Mix Devt'!A:K,4,0)</f>
        <v>No electricity supply</v>
      </c>
      <c r="F166" s="2" t="s">
        <v>14</v>
      </c>
      <c r="G166" s="2" t="s">
        <v>15</v>
      </c>
      <c r="H166" s="2" t="s">
        <v>447</v>
      </c>
      <c r="I166" s="2" t="str">
        <f>VLOOKUP(A:A,'Mix Devt'!A:K,8,0)</f>
        <v>Y</v>
      </c>
      <c r="J166" s="2" t="str">
        <f>VLOOKUP(A:A,'Mix Devt'!A:K,9,0)</f>
        <v>Y</v>
      </c>
      <c r="K166" s="2" t="str">
        <f>VLOOKUP(A:A,'Mix Devt'!A:K,10,0)</f>
        <v>Services</v>
      </c>
      <c r="L166" s="2" t="str">
        <f>VLOOKUP(A:A,'Mix Devt'!A:K,11,0)</f>
        <v>Disruption to electricity supply</v>
      </c>
      <c r="M166" s="1" t="s">
        <v>502</v>
      </c>
    </row>
    <row r="167" spans="1:13" x14ac:dyDescent="0.4">
      <c r="A167" s="2" t="s">
        <v>340</v>
      </c>
      <c r="B167" s="2" t="s">
        <v>471</v>
      </c>
      <c r="C167" s="2" t="str">
        <f>VLOOKUP(A:A,'Mix Devt'!A:K,2,0)</f>
        <v>Systems</v>
      </c>
      <c r="D167" s="2" t="str">
        <f>VLOOKUP(A:A,'Mix Devt'!A:K,3,0)</f>
        <v>Major Services Failure</v>
      </c>
      <c r="E167" s="2" t="str">
        <f>VLOOKUP(A:A,'Mix Devt'!A:K,4,0)</f>
        <v>No supply of water</v>
      </c>
      <c r="F167" s="2" t="s">
        <v>14</v>
      </c>
      <c r="G167" s="2" t="s">
        <v>15</v>
      </c>
      <c r="H167" s="2" t="s">
        <v>447</v>
      </c>
      <c r="I167" s="2" t="str">
        <f>VLOOKUP(A:A,'Mix Devt'!A:K,8,0)</f>
        <v>Y</v>
      </c>
      <c r="J167" s="2" t="str">
        <f>VLOOKUP(A:A,'Mix Devt'!A:K,9,0)</f>
        <v>Y</v>
      </c>
      <c r="K167" s="2" t="str">
        <f>VLOOKUP(A:A,'Mix Devt'!A:K,10,0)</f>
        <v>Services</v>
      </c>
      <c r="L167" s="2" t="str">
        <f>VLOOKUP(A:A,'Mix Devt'!A:K,11,0)</f>
        <v>Disruption to supply of water</v>
      </c>
      <c r="M167" s="1" t="s">
        <v>502</v>
      </c>
    </row>
    <row r="168" spans="1:13" x14ac:dyDescent="0.4">
      <c r="A168" s="2" t="s">
        <v>347</v>
      </c>
      <c r="B168" s="2" t="s">
        <v>481</v>
      </c>
      <c r="C168" s="2" t="str">
        <f>VLOOKUP(A:A,'Mix Devt'!A:K,2,0)</f>
        <v>Systems</v>
      </c>
      <c r="D168" s="2" t="str">
        <f>VLOOKUP(A:A,'Mix Devt'!A:K,3,0)</f>
        <v>Security System</v>
      </c>
      <c r="E168" s="20" t="str">
        <f>VLOOKUP(A:A,'Mix Devt'!A:K,4,0)</f>
        <v>Autogate/access card/turnstile/barrier faulty</v>
      </c>
      <c r="F168" s="2" t="s">
        <v>14</v>
      </c>
      <c r="G168" s="2" t="s">
        <v>15</v>
      </c>
      <c r="H168" s="2" t="s">
        <v>447</v>
      </c>
      <c r="I168" s="2" t="str">
        <f>VLOOKUP(A:A,'Mix Devt'!A:K,8,0)</f>
        <v>N</v>
      </c>
      <c r="J168" s="2" t="str">
        <f>VLOOKUP(A:A,'Mix Devt'!A:K,9,0)</f>
        <v>Y</v>
      </c>
      <c r="K168" s="2" t="str">
        <f>VLOOKUP(A:A,'Mix Devt'!A:K,10,0)</f>
        <v>Security</v>
      </c>
      <c r="L168" s="2" t="str">
        <f>VLOOKUP(A:A,'Mix Devt'!A:K,11,0)</f>
        <v>Autogate/access card/turnstile/barrier faulty</v>
      </c>
      <c r="M168" s="1" t="s">
        <v>501</v>
      </c>
    </row>
    <row r="169" spans="1:13" x14ac:dyDescent="0.4">
      <c r="A169" s="2" t="s">
        <v>351</v>
      </c>
      <c r="B169" s="2" t="s">
        <v>481</v>
      </c>
      <c r="C169" s="2" t="str">
        <f>VLOOKUP(A:A,'Mix Devt'!A:K,2,0)</f>
        <v>Systems</v>
      </c>
      <c r="D169" s="2" t="str">
        <f>VLOOKUP(A:A,'Mix Devt'!A:K,3,0)</f>
        <v>Security System</v>
      </c>
      <c r="E169" s="2" t="str">
        <f>VLOOKUP(A:A,'Mix Devt'!A:K,4,0)</f>
        <v>CCTV/NVR faulty</v>
      </c>
      <c r="F169" s="2" t="s">
        <v>14</v>
      </c>
      <c r="G169" s="2" t="s">
        <v>15</v>
      </c>
      <c r="H169" s="2" t="s">
        <v>447</v>
      </c>
      <c r="I169" s="2" t="str">
        <f>VLOOKUP(A:A,'Mix Devt'!A:K,8,0)</f>
        <v>N</v>
      </c>
      <c r="J169" s="2" t="str">
        <f>VLOOKUP(A:A,'Mix Devt'!A:K,9,0)</f>
        <v>Y</v>
      </c>
      <c r="K169" s="2" t="str">
        <f>VLOOKUP(A:A,'Mix Devt'!A:K,10,0)</f>
        <v>Security</v>
      </c>
      <c r="L169" s="2" t="str">
        <f>VLOOKUP(A:A,'Mix Devt'!A:K,11,0)</f>
        <v>CCTV/NVR faulty</v>
      </c>
      <c r="M169" s="1" t="s">
        <v>502</v>
      </c>
    </row>
    <row r="170" spans="1:13" x14ac:dyDescent="0.4">
      <c r="A170" s="2" t="s">
        <v>352</v>
      </c>
      <c r="B170" s="2" t="s">
        <v>481</v>
      </c>
      <c r="C170" s="2" t="str">
        <f>VLOOKUP(A:A,'Mix Devt'!A:K,2,0)</f>
        <v>Systems</v>
      </c>
      <c r="D170" s="2" t="str">
        <f>VLOOKUP(A:A,'Mix Devt'!A:K,3,0)</f>
        <v>Security System</v>
      </c>
      <c r="E170" s="2" t="str">
        <f>VLOOKUP(A:A,'Mix Devt'!A:K,4,0)</f>
        <v>Faulty cablings</v>
      </c>
      <c r="F170" s="2" t="s">
        <v>14</v>
      </c>
      <c r="G170" s="2" t="s">
        <v>15</v>
      </c>
      <c r="H170" s="2" t="s">
        <v>447</v>
      </c>
      <c r="I170" s="2" t="str">
        <f>VLOOKUP(A:A,'Mix Devt'!A:K,8,0)</f>
        <v>N</v>
      </c>
      <c r="J170" s="2" t="str">
        <f>VLOOKUP(A:A,'Mix Devt'!A:K,9,0)</f>
        <v>Y</v>
      </c>
      <c r="K170" s="2" t="str">
        <f>VLOOKUP(A:A,'Mix Devt'!A:K,10,0)</f>
        <v>Security</v>
      </c>
      <c r="L170" s="2" t="str">
        <f>VLOOKUP(A:A,'Mix Devt'!A:K,11,0)</f>
        <v>Faulty cablings</v>
      </c>
      <c r="M170" s="1" t="s">
        <v>502</v>
      </c>
    </row>
    <row r="171" spans="1:13" x14ac:dyDescent="0.4">
      <c r="A171" s="2" t="s">
        <v>354</v>
      </c>
      <c r="B171" s="2" t="s">
        <v>481</v>
      </c>
      <c r="C171" s="2" t="str">
        <f>VLOOKUP(A:A,'Mix Devt'!A:K,2,0)</f>
        <v>Systems</v>
      </c>
      <c r="D171" s="2" t="str">
        <f>VLOOKUP(A:A,'Mix Devt'!A:K,3,0)</f>
        <v>Security System</v>
      </c>
      <c r="E171" s="2" t="str">
        <f>VLOOKUP(A:A,'Mix Devt'!A:K,4,0)</f>
        <v>Intercom faulty</v>
      </c>
      <c r="F171" s="2" t="s">
        <v>14</v>
      </c>
      <c r="G171" s="2" t="s">
        <v>15</v>
      </c>
      <c r="H171" s="2" t="s">
        <v>447</v>
      </c>
      <c r="I171" s="2" t="str">
        <f>VLOOKUP(A:A,'Mix Devt'!A:K,8,0)</f>
        <v>N</v>
      </c>
      <c r="J171" s="2" t="str">
        <f>VLOOKUP(A:A,'Mix Devt'!A:K,9,0)</f>
        <v>Y</v>
      </c>
      <c r="K171" s="2" t="str">
        <f>VLOOKUP(A:A,'Mix Devt'!A:K,10,0)</f>
        <v>Security</v>
      </c>
      <c r="L171" s="2" t="str">
        <f>VLOOKUP(A:A,'Mix Devt'!A:K,11,0)</f>
        <v>Intercom faulty</v>
      </c>
      <c r="M171" s="1" t="s">
        <v>502</v>
      </c>
    </row>
    <row r="172" spans="1:13" x14ac:dyDescent="0.4">
      <c r="A172" s="2" t="s">
        <v>355</v>
      </c>
      <c r="B172" s="2" t="s">
        <v>481</v>
      </c>
      <c r="C172" s="2" t="str">
        <f>VLOOKUP(A:A,'Mix Devt'!A:K,2,0)</f>
        <v>Systems</v>
      </c>
      <c r="D172" s="2" t="str">
        <f>VLOOKUP(A:A,'Mix Devt'!A:K,3,0)</f>
        <v>Security System</v>
      </c>
      <c r="E172" s="20" t="str">
        <f>VLOOKUP(A:A,'Mix Devt'!A:K,4,0)</f>
        <v>Other security system Issues</v>
      </c>
      <c r="F172" s="2" t="s">
        <v>14</v>
      </c>
      <c r="G172" s="2" t="s">
        <v>15</v>
      </c>
      <c r="H172" s="2" t="s">
        <v>447</v>
      </c>
      <c r="I172" s="2" t="str">
        <f>VLOOKUP(A:A,'Mix Devt'!A:K,8,0)</f>
        <v>N</v>
      </c>
      <c r="J172" s="2" t="str">
        <f>VLOOKUP(A:A,'Mix Devt'!A:K,9,0)</f>
        <v>Y</v>
      </c>
      <c r="K172" s="2" t="str">
        <f>VLOOKUP(A:A,'Mix Devt'!A:K,10,0)</f>
        <v>Security</v>
      </c>
      <c r="L172" s="2" t="str">
        <f>VLOOKUP(A:A,'Mix Devt'!A:K,11,0)</f>
        <v>Other security system issues</v>
      </c>
      <c r="M172" s="1" t="s">
        <v>501</v>
      </c>
    </row>
  </sheetData>
  <sortState xmlns:xlrd2="http://schemas.microsoft.com/office/spreadsheetml/2017/richdata2" ref="A2:L172">
    <sortCondition ref="C2:C172"/>
    <sortCondition ref="D2:D172"/>
  </sortState>
  <conditionalFormatting sqref="A1:A1048576">
    <cfRule type="duplicateValues" dxfId="2" priority="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BF00E-34EA-45C9-BE98-10FCE6470EE9}">
  <dimension ref="A1:M155"/>
  <sheetViews>
    <sheetView tabSelected="1" zoomScale="70" zoomScaleNormal="70" workbookViewId="0">
      <pane ySplit="1" topLeftCell="A2" activePane="bottomLeft" state="frozen"/>
      <selection pane="bottomLeft" activeCell="E12" sqref="E12"/>
    </sheetView>
  </sheetViews>
  <sheetFormatPr defaultColWidth="8.6328125" defaultRowHeight="15" x14ac:dyDescent="0.35"/>
  <cols>
    <col min="1" max="1" width="59.54296875" style="4" hidden="1" customWidth="1"/>
    <col min="2" max="2" width="41.90625" style="4" hidden="1" customWidth="1"/>
    <col min="3" max="3" width="21" style="4" bestFit="1" customWidth="1"/>
    <col min="4" max="4" width="40.08984375" style="4" bestFit="1" customWidth="1"/>
    <col min="5" max="5" width="69.90625" style="4" bestFit="1" customWidth="1"/>
    <col min="6" max="8" width="19.6328125" style="4" customWidth="1"/>
    <col min="9" max="9" width="25" style="4" bestFit="1" customWidth="1"/>
    <col min="10" max="10" width="19.6328125" style="4" customWidth="1"/>
    <col min="11" max="11" width="28.90625" style="4" bestFit="1" customWidth="1"/>
    <col min="12" max="12" width="68.90625" style="4" bestFit="1" customWidth="1"/>
    <col min="13" max="16384" width="8.6328125" style="4"/>
  </cols>
  <sheetData>
    <row r="1" spans="1:13" ht="36.9" customHeight="1" x14ac:dyDescent="0.35">
      <c r="A1" s="7" t="s">
        <v>440</v>
      </c>
      <c r="B1" s="7" t="s">
        <v>441</v>
      </c>
      <c r="C1" s="8" t="s">
        <v>442</v>
      </c>
      <c r="D1" s="8" t="s">
        <v>443</v>
      </c>
      <c r="E1" s="8" t="s">
        <v>444</v>
      </c>
      <c r="F1" s="12" t="s">
        <v>4</v>
      </c>
      <c r="G1" s="12" t="s">
        <v>5</v>
      </c>
      <c r="H1" s="12" t="s">
        <v>6</v>
      </c>
      <c r="I1" s="9" t="s">
        <v>7</v>
      </c>
      <c r="J1" s="12" t="s">
        <v>8</v>
      </c>
      <c r="K1" s="12" t="s">
        <v>9</v>
      </c>
      <c r="L1" s="12" t="s">
        <v>445</v>
      </c>
      <c r="M1" s="4" t="s">
        <v>500</v>
      </c>
    </row>
    <row r="2" spans="1:13" x14ac:dyDescent="0.35">
      <c r="A2" s="6" t="s">
        <v>18</v>
      </c>
      <c r="B2" s="6" t="s">
        <v>446</v>
      </c>
      <c r="C2" s="6" t="str">
        <f>VLOOKUP(A:A,'Mix Devt'!A:K,2,0)</f>
        <v>ACMV Services</v>
      </c>
      <c r="D2" s="6" t="str">
        <f>VLOOKUP(A:A,'Mix Devt'!A:K,3,0)</f>
        <v>Air-Conditioning</v>
      </c>
      <c r="E2" s="6" t="str">
        <f>VLOOKUP(A:A,'Mix Devt'!A:K,4,0)</f>
        <v>Aircon insulation damaged/condensation</v>
      </c>
      <c r="F2" s="6" t="s">
        <v>14</v>
      </c>
      <c r="G2" s="6" t="s">
        <v>15</v>
      </c>
      <c r="H2" s="6" t="s">
        <v>482</v>
      </c>
      <c r="I2" s="6" t="str">
        <f>VLOOKUP(A:A,'Mix Devt'!A:K,8,0)</f>
        <v>N</v>
      </c>
      <c r="J2" s="6" t="str">
        <f>VLOOKUP(A:A,'Mix Devt'!A:K,9,0)</f>
        <v>Y</v>
      </c>
      <c r="K2" s="6" t="str">
        <f>VLOOKUP(A:A,'Mix Devt'!A:K,10,0)</f>
        <v>Aircon</v>
      </c>
      <c r="L2" s="6" t="str">
        <f>VLOOKUP(A:A,'Mix Devt'!A:K,11,0)</f>
        <v>Aircon insulation damaged/condensation</v>
      </c>
      <c r="M2" s="4" t="s">
        <v>502</v>
      </c>
    </row>
    <row r="3" spans="1:13" x14ac:dyDescent="0.35">
      <c r="A3" s="6" t="s">
        <v>19</v>
      </c>
      <c r="B3" s="6" t="s">
        <v>446</v>
      </c>
      <c r="C3" s="6" t="str">
        <f>VLOOKUP(A:A,'Mix Devt'!A:K,2,0)</f>
        <v>ACMV Services</v>
      </c>
      <c r="D3" s="6" t="str">
        <f>VLOOKUP(A:A,'Mix Devt'!A:K,3,0)</f>
        <v>Air-Conditioning</v>
      </c>
      <c r="E3" s="19" t="str">
        <f>VLOOKUP(A:A,'Mix Devt'!A:K,4,0)</f>
        <v>Aircon not cold</v>
      </c>
      <c r="F3" s="6" t="s">
        <v>14</v>
      </c>
      <c r="G3" s="6" t="s">
        <v>15</v>
      </c>
      <c r="H3" s="6" t="s">
        <v>482</v>
      </c>
      <c r="I3" s="6" t="str">
        <f>VLOOKUP(A:A,'Mix Devt'!A:K,8,0)</f>
        <v>Y</v>
      </c>
      <c r="J3" s="6" t="str">
        <f>VLOOKUP(A:A,'Mix Devt'!A:K,9,0)</f>
        <v>Y</v>
      </c>
      <c r="K3" s="6" t="str">
        <f>VLOOKUP(A:A,'Mix Devt'!A:K,10,0)</f>
        <v>Aircon</v>
      </c>
      <c r="L3" s="6" t="str">
        <f>VLOOKUP(A:A,'Mix Devt'!A:K,11,0)</f>
        <v>Aircon not cold</v>
      </c>
      <c r="M3" s="4" t="s">
        <v>501</v>
      </c>
    </row>
    <row r="4" spans="1:13" x14ac:dyDescent="0.35">
      <c r="A4" s="6" t="s">
        <v>23</v>
      </c>
      <c r="B4" s="6" t="s">
        <v>446</v>
      </c>
      <c r="C4" s="6" t="str">
        <f>VLOOKUP(A:A,'Mix Devt'!A:K,2,0)</f>
        <v>ACMV Services</v>
      </c>
      <c r="D4" s="6" t="str">
        <f>VLOOKUP(A:A,'Mix Devt'!A:K,3,0)</f>
        <v>Air-Conditioning</v>
      </c>
      <c r="E4" s="6" t="str">
        <f>VLOOKUP(A:A,'Mix Devt'!A:K,4,0)</f>
        <v>Exhaust/smell/smoky/fan faulty</v>
      </c>
      <c r="F4" s="6" t="s">
        <v>14</v>
      </c>
      <c r="G4" s="6" t="s">
        <v>15</v>
      </c>
      <c r="H4" s="6" t="s">
        <v>482</v>
      </c>
      <c r="I4" s="6" t="str">
        <f>VLOOKUP(A:A,'Mix Devt'!A:K,8,0)</f>
        <v>N</v>
      </c>
      <c r="J4" s="6" t="str">
        <f>VLOOKUP(A:A,'Mix Devt'!A:K,9,0)</f>
        <v>Y</v>
      </c>
      <c r="K4" s="6" t="str">
        <f>VLOOKUP(A:A,'Mix Devt'!A:K,10,0)</f>
        <v>Aircon</v>
      </c>
      <c r="L4" s="6" t="str">
        <f>VLOOKUP(A:A,'Mix Devt'!A:K,11,0)</f>
        <v>Exhaust/smell/smoky/fan faulty</v>
      </c>
      <c r="M4" s="4" t="s">
        <v>502</v>
      </c>
    </row>
    <row r="5" spans="1:13" x14ac:dyDescent="0.35">
      <c r="A5" s="6" t="s">
        <v>24</v>
      </c>
      <c r="B5" s="6" t="s">
        <v>446</v>
      </c>
      <c r="C5" s="6" t="str">
        <f>VLOOKUP(A:A,'Mix Devt'!A:K,2,0)</f>
        <v>ACMV Services</v>
      </c>
      <c r="D5" s="6" t="str">
        <f>VLOOKUP(A:A,'Mix Devt'!A:K,3,0)</f>
        <v>Air-Conditioning</v>
      </c>
      <c r="E5" s="6" t="str">
        <f>VLOOKUP(A:A,'Mix Devt'!A:K,4,0)</f>
        <v xml:space="preserve">FCU faulty </v>
      </c>
      <c r="F5" s="6" t="s">
        <v>14</v>
      </c>
      <c r="G5" s="6" t="s">
        <v>15</v>
      </c>
      <c r="H5" s="6" t="s">
        <v>482</v>
      </c>
      <c r="I5" s="6" t="str">
        <f>VLOOKUP(A:A,'Mix Devt'!A:K,8,0)</f>
        <v>N</v>
      </c>
      <c r="J5" s="6" t="str">
        <f>VLOOKUP(A:A,'Mix Devt'!A:K,9,0)</f>
        <v>Y</v>
      </c>
      <c r="K5" s="6" t="str">
        <f>VLOOKUP(A:A,'Mix Devt'!A:K,10,0)</f>
        <v>Aircon</v>
      </c>
      <c r="L5" s="6" t="str">
        <f>VLOOKUP(A:A,'Mix Devt'!A:K,11,0)</f>
        <v xml:space="preserve">FCU faulty </v>
      </c>
      <c r="M5" s="4" t="s">
        <v>502</v>
      </c>
    </row>
    <row r="6" spans="1:13" x14ac:dyDescent="0.35">
      <c r="A6" s="6" t="s">
        <v>25</v>
      </c>
      <c r="B6" s="6" t="s">
        <v>446</v>
      </c>
      <c r="C6" s="6" t="str">
        <f>VLOOKUP(A:A,'Mix Devt'!A:K,2,0)</f>
        <v>ACMV Services</v>
      </c>
      <c r="D6" s="6" t="str">
        <f>VLOOKUP(A:A,'Mix Devt'!A:K,3,0)</f>
        <v>Air-Conditioning</v>
      </c>
      <c r="E6" s="6" t="str">
        <f>VLOOKUP(A:A,'Mix Devt'!A:K,4,0)</f>
        <v>Mechanical Ventilation faulty</v>
      </c>
      <c r="F6" s="6" t="s">
        <v>14</v>
      </c>
      <c r="G6" s="6" t="s">
        <v>15</v>
      </c>
      <c r="H6" s="6" t="s">
        <v>482</v>
      </c>
      <c r="I6" s="6" t="str">
        <f>VLOOKUP(A:A,'Mix Devt'!A:K,8,0)</f>
        <v>N</v>
      </c>
      <c r="J6" s="6" t="str">
        <f>VLOOKUP(A:A,'Mix Devt'!A:K,9,0)</f>
        <v>Y</v>
      </c>
      <c r="K6" s="6" t="str">
        <f>VLOOKUP(A:A,'Mix Devt'!A:K,10,0)</f>
        <v>Aircon</v>
      </c>
      <c r="L6" s="6" t="str">
        <f>VLOOKUP(A:A,'Mix Devt'!A:K,11,0)</f>
        <v>Mechanical Ventilation faulty</v>
      </c>
      <c r="M6" s="4" t="s">
        <v>502</v>
      </c>
    </row>
    <row r="7" spans="1:13" x14ac:dyDescent="0.35">
      <c r="A7" s="6" t="s">
        <v>26</v>
      </c>
      <c r="B7" s="6" t="s">
        <v>446</v>
      </c>
      <c r="C7" s="6" t="str">
        <f>VLOOKUP(A:A,'Mix Devt'!A:K,2,0)</f>
        <v>ACMV Services</v>
      </c>
      <c r="D7" s="6" t="str">
        <f>VLOOKUP(A:A,'Mix Devt'!A:K,3,0)</f>
        <v>Air-Conditioning</v>
      </c>
      <c r="E7" s="19" t="str">
        <f>VLOOKUP(A:A,'Mix Devt'!A:K,4,0)</f>
        <v>Other aircon fault</v>
      </c>
      <c r="F7" s="6" t="s">
        <v>14</v>
      </c>
      <c r="G7" s="6" t="s">
        <v>15</v>
      </c>
      <c r="H7" s="6" t="s">
        <v>482</v>
      </c>
      <c r="I7" s="6" t="str">
        <f>VLOOKUP(A:A,'Mix Devt'!A:K,8,0)</f>
        <v>Y</v>
      </c>
      <c r="J7" s="6" t="str">
        <f>VLOOKUP(A:A,'Mix Devt'!A:K,9,0)</f>
        <v>Y</v>
      </c>
      <c r="K7" s="6" t="str">
        <f>VLOOKUP(A:A,'Mix Devt'!A:K,10,0)</f>
        <v>Aircon</v>
      </c>
      <c r="L7" s="6" t="str">
        <f>VLOOKUP(A:A,'Mix Devt'!A:K,11,0)</f>
        <v>Other aircon issues</v>
      </c>
      <c r="M7" s="4" t="s">
        <v>501</v>
      </c>
    </row>
    <row r="8" spans="1:13" x14ac:dyDescent="0.35">
      <c r="A8" s="6" t="s">
        <v>28</v>
      </c>
      <c r="B8" s="6" t="s">
        <v>483</v>
      </c>
      <c r="C8" s="6" t="str">
        <f>VLOOKUP(A:A,'Mix Devt'!A:K,2,0)</f>
        <v>ACMV Services</v>
      </c>
      <c r="D8" s="6" t="str">
        <f>VLOOKUP(A:A,'Mix Devt'!A:K,3,0)</f>
        <v>Chiller Plant/Room</v>
      </c>
      <c r="E8" s="6" t="str">
        <f>VLOOKUP(A:A,'Mix Devt'!A:K,4,0)</f>
        <v>Chilled water/makeup pumps faulty</v>
      </c>
      <c r="F8" s="6" t="s">
        <v>14</v>
      </c>
      <c r="G8" s="6" t="s">
        <v>15</v>
      </c>
      <c r="H8" s="6" t="s">
        <v>482</v>
      </c>
      <c r="I8" s="6" t="str">
        <f>VLOOKUP(A:A,'Mix Devt'!A:K,8,0)</f>
        <v>N</v>
      </c>
      <c r="J8" s="6" t="str">
        <f>VLOOKUP(A:A,'Mix Devt'!A:K,9,0)</f>
        <v>Y</v>
      </c>
      <c r="K8" s="6" t="str">
        <f>VLOOKUP(A:A,'Mix Devt'!A:K,10,0)</f>
        <v>Facilities</v>
      </c>
      <c r="L8" s="6" t="str">
        <f>VLOOKUP(A:A,'Mix Devt'!A:K,11,0)</f>
        <v>Chilled water/makeup pumps faulty</v>
      </c>
      <c r="M8" s="4" t="s">
        <v>502</v>
      </c>
    </row>
    <row r="9" spans="1:13" x14ac:dyDescent="0.35">
      <c r="A9" s="6" t="s">
        <v>31</v>
      </c>
      <c r="B9" s="6" t="s">
        <v>483</v>
      </c>
      <c r="C9" s="6" t="str">
        <f>VLOOKUP(A:A,'Mix Devt'!A:K,2,0)</f>
        <v>ACMV Services</v>
      </c>
      <c r="D9" s="6" t="str">
        <f>VLOOKUP(A:A,'Mix Devt'!A:K,3,0)</f>
        <v>Chiller Plant/Room</v>
      </c>
      <c r="E9" s="19" t="str">
        <f>VLOOKUP(A:A,'Mix Devt'!A:K,4,0)</f>
        <v>Chiller faulty</v>
      </c>
      <c r="F9" s="6" t="s">
        <v>14</v>
      </c>
      <c r="G9" s="6" t="s">
        <v>15</v>
      </c>
      <c r="H9" s="6" t="s">
        <v>482</v>
      </c>
      <c r="I9" s="6" t="str">
        <f>VLOOKUP(A:A,'Mix Devt'!A:K,8,0)</f>
        <v>N</v>
      </c>
      <c r="J9" s="6" t="str">
        <f>VLOOKUP(A:A,'Mix Devt'!A:K,9,0)</f>
        <v>Y</v>
      </c>
      <c r="K9" s="6" t="str">
        <f>VLOOKUP(A:A,'Mix Devt'!A:K,10,0)</f>
        <v>Facilities</v>
      </c>
      <c r="L9" s="6" t="str">
        <f>VLOOKUP(A:A,'Mix Devt'!A:K,11,0)</f>
        <v>Chiller faulty</v>
      </c>
      <c r="M9" s="4" t="s">
        <v>501</v>
      </c>
    </row>
    <row r="10" spans="1:13" x14ac:dyDescent="0.35">
      <c r="A10" s="6" t="s">
        <v>35</v>
      </c>
      <c r="B10" s="6" t="s">
        <v>483</v>
      </c>
      <c r="C10" s="6" t="str">
        <f>VLOOKUP(A:A,'Mix Devt'!A:K,2,0)</f>
        <v>ACMV Services</v>
      </c>
      <c r="D10" s="6" t="str">
        <f>VLOOKUP(A:A,'Mix Devt'!A:K,3,0)</f>
        <v>Chiller Plant/Room</v>
      </c>
      <c r="E10" s="19" t="str">
        <f>VLOOKUP(A:A,'Mix Devt'!A:K,4,0)</f>
        <v>Other Chiller Issues</v>
      </c>
      <c r="F10" s="6" t="s">
        <v>14</v>
      </c>
      <c r="G10" s="6" t="s">
        <v>15</v>
      </c>
      <c r="H10" s="6" t="s">
        <v>482</v>
      </c>
      <c r="I10" s="6" t="str">
        <f>VLOOKUP(A:A,'Mix Devt'!A:K,8,0)</f>
        <v>N</v>
      </c>
      <c r="J10" s="6" t="str">
        <f>VLOOKUP(A:A,'Mix Devt'!A:K,9,0)</f>
        <v>Y</v>
      </c>
      <c r="K10" s="6" t="str">
        <f>VLOOKUP(A:A,'Mix Devt'!A:K,10,0)</f>
        <v>Facilities</v>
      </c>
      <c r="L10" s="6" t="str">
        <f>VLOOKUP(A:A,'Mix Devt'!A:K,11,0)</f>
        <v>Other Chiller Issues</v>
      </c>
      <c r="M10" s="4" t="s">
        <v>501</v>
      </c>
    </row>
    <row r="11" spans="1:13" x14ac:dyDescent="0.35">
      <c r="A11" s="6" t="s">
        <v>37</v>
      </c>
      <c r="B11" s="6" t="s">
        <v>483</v>
      </c>
      <c r="C11" s="6" t="str">
        <f>VLOOKUP(A:A,'Mix Devt'!A:K,2,0)</f>
        <v>ACMV Services</v>
      </c>
      <c r="D11" s="6" t="str">
        <f>VLOOKUP(A:A,'Mix Devt'!A:K,3,0)</f>
        <v>Chiller Plant/Room</v>
      </c>
      <c r="E11" s="6" t="str">
        <f>VLOOKUP(A:A,'Mix Devt'!A:K,4,0)</f>
        <v>Piping leakage/condensation</v>
      </c>
      <c r="F11" s="6" t="s">
        <v>14</v>
      </c>
      <c r="G11" s="6" t="s">
        <v>15</v>
      </c>
      <c r="H11" s="6" t="s">
        <v>482</v>
      </c>
      <c r="I11" s="6" t="str">
        <f>VLOOKUP(A:A,'Mix Devt'!A:K,8,0)</f>
        <v>N</v>
      </c>
      <c r="J11" s="6" t="str">
        <f>VLOOKUP(A:A,'Mix Devt'!A:K,9,0)</f>
        <v>Y</v>
      </c>
      <c r="K11" s="6" t="str">
        <f>VLOOKUP(A:A,'Mix Devt'!A:K,10,0)</f>
        <v>Facilities</v>
      </c>
      <c r="L11" s="6" t="str">
        <f>VLOOKUP(A:A,'Mix Devt'!A:K,11,0)</f>
        <v>Piping leakage/condensation</v>
      </c>
      <c r="M11" s="4" t="s">
        <v>502</v>
      </c>
    </row>
    <row r="12" spans="1:13" x14ac:dyDescent="0.35">
      <c r="A12" s="6" t="s">
        <v>38</v>
      </c>
      <c r="B12" s="6" t="s">
        <v>483</v>
      </c>
      <c r="C12" s="6" t="str">
        <f>VLOOKUP(A:A,'Mix Devt'!A:K,2,0)</f>
        <v>ACMV Services</v>
      </c>
      <c r="D12" s="6" t="str">
        <f>VLOOKUP(A:A,'Mix Devt'!A:K,3,0)</f>
        <v>Chiller Plant/Room</v>
      </c>
      <c r="E12" s="6" t="str">
        <f>VLOOKUP(A:A,'Mix Devt'!A:K,4,0)</f>
        <v>Pressure/Temperature Gauges faulty</v>
      </c>
      <c r="F12" s="6" t="s">
        <v>14</v>
      </c>
      <c r="G12" s="6" t="s">
        <v>15</v>
      </c>
      <c r="H12" s="6" t="s">
        <v>482</v>
      </c>
      <c r="I12" s="6" t="str">
        <f>VLOOKUP(A:A,'Mix Devt'!A:K,8,0)</f>
        <v>N</v>
      </c>
      <c r="J12" s="6" t="str">
        <f>VLOOKUP(A:A,'Mix Devt'!A:K,9,0)</f>
        <v>Y</v>
      </c>
      <c r="K12" s="6" t="str">
        <f>VLOOKUP(A:A,'Mix Devt'!A:K,10,0)</f>
        <v>Facilities</v>
      </c>
      <c r="L12" s="6" t="str">
        <f>VLOOKUP(A:A,'Mix Devt'!A:K,11,0)</f>
        <v>Pressure/Temperature Gauges faulty</v>
      </c>
      <c r="M12" s="4" t="s">
        <v>502</v>
      </c>
    </row>
    <row r="13" spans="1:13" x14ac:dyDescent="0.35">
      <c r="A13" s="6" t="s">
        <v>39</v>
      </c>
      <c r="B13" s="6" t="s">
        <v>483</v>
      </c>
      <c r="C13" s="6" t="str">
        <f>VLOOKUP(A:A,'Mix Devt'!A:K,2,0)</f>
        <v>ACMV Services</v>
      </c>
      <c r="D13" s="6" t="str">
        <f>VLOOKUP(A:A,'Mix Devt'!A:K,3,0)</f>
        <v>Chiller Plant/Room</v>
      </c>
      <c r="E13" s="6" t="str">
        <f>VLOOKUP(A:A,'Mix Devt'!A:K,4,0)</f>
        <v>Pump/Gate Valve faulty</v>
      </c>
      <c r="F13" s="6" t="s">
        <v>14</v>
      </c>
      <c r="G13" s="6" t="s">
        <v>15</v>
      </c>
      <c r="H13" s="6" t="s">
        <v>482</v>
      </c>
      <c r="I13" s="6" t="str">
        <f>VLOOKUP(A:A,'Mix Devt'!A:K,8,0)</f>
        <v>N</v>
      </c>
      <c r="J13" s="6" t="str">
        <f>VLOOKUP(A:A,'Mix Devt'!A:K,9,0)</f>
        <v>Y</v>
      </c>
      <c r="K13" s="6" t="str">
        <f>VLOOKUP(A:A,'Mix Devt'!A:K,10,0)</f>
        <v>Facilities</v>
      </c>
      <c r="L13" s="6" t="str">
        <f>VLOOKUP(A:A,'Mix Devt'!A:K,11,0)</f>
        <v>Pump/Gate Valve faulty</v>
      </c>
      <c r="M13" s="4" t="s">
        <v>502</v>
      </c>
    </row>
    <row r="14" spans="1:13" x14ac:dyDescent="0.35">
      <c r="A14" s="6" t="s">
        <v>40</v>
      </c>
      <c r="B14" s="6" t="s">
        <v>448</v>
      </c>
      <c r="C14" s="6" t="str">
        <f>VLOOKUP(A:A,'Mix Devt'!A:K,2,0)</f>
        <v>Building Services</v>
      </c>
      <c r="D14" s="6" t="str">
        <f>VLOOKUP(A:A,'Mix Devt'!A:K,3,0)</f>
        <v>Building Work</v>
      </c>
      <c r="E14" s="6" t="str">
        <f>VLOOKUP(A:A,'Mix Devt'!A:K,4,0)</f>
        <v>Building Signages damage</v>
      </c>
      <c r="F14" s="6" t="s">
        <v>14</v>
      </c>
      <c r="G14" s="6" t="s">
        <v>15</v>
      </c>
      <c r="H14" s="6" t="s">
        <v>482</v>
      </c>
      <c r="I14" s="6" t="str">
        <f>VLOOKUP(A:A,'Mix Devt'!A:K,8,0)</f>
        <v>Y</v>
      </c>
      <c r="J14" s="6" t="str">
        <f>VLOOKUP(A:A,'Mix Devt'!A:K,9,0)</f>
        <v>Y</v>
      </c>
      <c r="K14" s="6" t="str">
        <f>VLOOKUP(A:A,'Mix Devt'!A:K,10,0)</f>
        <v>Building</v>
      </c>
      <c r="L14" s="6" t="str">
        <f>VLOOKUP(A:A,'Mix Devt'!A:K,11,0)</f>
        <v>Building signage damaged</v>
      </c>
      <c r="M14" s="4" t="s">
        <v>502</v>
      </c>
    </row>
    <row r="15" spans="1:13" x14ac:dyDescent="0.35">
      <c r="A15" s="6" t="s">
        <v>46</v>
      </c>
      <c r="B15" s="6" t="s">
        <v>448</v>
      </c>
      <c r="C15" s="6" t="str">
        <f>VLOOKUP(A:A,'Mix Devt'!A:K,2,0)</f>
        <v>Building Services</v>
      </c>
      <c r="D15" s="6" t="str">
        <f>VLOOKUP(A:A,'Mix Devt'!A:K,3,0)</f>
        <v>Building Work</v>
      </c>
      <c r="E15" s="19" t="str">
        <f>VLOOKUP(A:A,'Mix Devt'!A:K,4,0)</f>
        <v>Building Structures damaged</v>
      </c>
      <c r="F15" s="6" t="s">
        <v>14</v>
      </c>
      <c r="G15" s="6" t="s">
        <v>15</v>
      </c>
      <c r="H15" s="6" t="s">
        <v>482</v>
      </c>
      <c r="I15" s="6" t="str">
        <f>VLOOKUP(A:A,'Mix Devt'!A:K,8,0)</f>
        <v>N</v>
      </c>
      <c r="J15" s="6" t="str">
        <f>VLOOKUP(A:A,'Mix Devt'!A:K,9,0)</f>
        <v>Y</v>
      </c>
      <c r="K15" s="6" t="str">
        <f>VLOOKUP(A:A,'Mix Devt'!A:K,10,0)</f>
        <v>Building</v>
      </c>
      <c r="L15" s="6" t="str">
        <f>VLOOKUP(A:A,'Mix Devt'!A:K,11,0)</f>
        <v>Damage to building/structure</v>
      </c>
      <c r="M15" s="4" t="s">
        <v>501</v>
      </c>
    </row>
    <row r="16" spans="1:13" x14ac:dyDescent="0.35">
      <c r="A16" s="6" t="s">
        <v>49</v>
      </c>
      <c r="B16" s="6" t="s">
        <v>448</v>
      </c>
      <c r="C16" s="6" t="str">
        <f>VLOOKUP(A:A,'Mix Devt'!A:K,2,0)</f>
        <v>Building Services</v>
      </c>
      <c r="D16" s="6" t="str">
        <f>VLOOKUP(A:A,'Mix Devt'!A:K,3,0)</f>
        <v>Building Work</v>
      </c>
      <c r="E16" s="6" t="str">
        <f>VLOOKUP(A:A,'Mix Devt'!A:K,4,0)</f>
        <v>Ceiling or wall stain/moisture/spalling</v>
      </c>
      <c r="F16" s="6" t="s">
        <v>14</v>
      </c>
      <c r="G16" s="6" t="s">
        <v>15</v>
      </c>
      <c r="H16" s="6" t="s">
        <v>482</v>
      </c>
      <c r="I16" s="6" t="str">
        <f>VLOOKUP(A:A,'Mix Devt'!A:K,8,0)</f>
        <v>Y</v>
      </c>
      <c r="J16" s="6" t="str">
        <f>VLOOKUP(A:A,'Mix Devt'!A:K,9,0)</f>
        <v>Y</v>
      </c>
      <c r="K16" s="6" t="str">
        <f>VLOOKUP(A:A,'Mix Devt'!A:K,10,0)</f>
        <v>Building</v>
      </c>
      <c r="L16" s="6" t="str">
        <f>VLOOKUP(A:A,'Mix Devt'!A:K,11,0)</f>
        <v>Ceiling stain/moisture seepage/concrete cracked</v>
      </c>
      <c r="M16" s="4" t="s">
        <v>502</v>
      </c>
    </row>
    <row r="17" spans="1:13" x14ac:dyDescent="0.35">
      <c r="A17" s="6" t="s">
        <v>51</v>
      </c>
      <c r="B17" s="6" t="s">
        <v>448</v>
      </c>
      <c r="C17" s="6" t="str">
        <f>VLOOKUP(A:A,'Mix Devt'!A:K,2,0)</f>
        <v>Building Services</v>
      </c>
      <c r="D17" s="6" t="str">
        <f>VLOOKUP(A:A,'Mix Devt'!A:K,3,0)</f>
        <v>Building Work</v>
      </c>
      <c r="E17" s="6" t="str">
        <f>VLOOKUP(A:A,'Mix Devt'!A:K,4,0)</f>
        <v>Ceiling or wall paint damaged</v>
      </c>
      <c r="F17" s="6" t="s">
        <v>14</v>
      </c>
      <c r="G17" s="6" t="s">
        <v>15</v>
      </c>
      <c r="H17" s="6" t="s">
        <v>482</v>
      </c>
      <c r="I17" s="6" t="str">
        <f>VLOOKUP(A:A,'Mix Devt'!A:K,8,0)</f>
        <v>Y</v>
      </c>
      <c r="J17" s="6" t="str">
        <f>VLOOKUP(A:A,'Mix Devt'!A:K,9,0)</f>
        <v>Y</v>
      </c>
      <c r="K17" s="6" t="str">
        <f>VLOOKUP(A:A,'Mix Devt'!A:K,10,0)</f>
        <v>Building</v>
      </c>
      <c r="L17" s="6" t="str">
        <f>VLOOKUP(A:A,'Mix Devt'!A:K,11,0)</f>
        <v>Ceiling or wall paint damaged</v>
      </c>
      <c r="M17" s="4" t="s">
        <v>502</v>
      </c>
    </row>
    <row r="18" spans="1:13" x14ac:dyDescent="0.35">
      <c r="A18" s="6" t="s">
        <v>52</v>
      </c>
      <c r="B18" s="6" t="s">
        <v>448</v>
      </c>
      <c r="C18" s="6" t="str">
        <f>VLOOKUP(A:A,'Mix Devt'!A:K,2,0)</f>
        <v>Building Services</v>
      </c>
      <c r="D18" s="6" t="str">
        <f>VLOOKUP(A:A,'Mix Devt'!A:K,3,0)</f>
        <v>Building Work</v>
      </c>
      <c r="E18" s="6" t="str">
        <f>VLOOKUP(A:A,'Mix Devt'!A:K,4,0)</f>
        <v>Door cannot open/close properly</v>
      </c>
      <c r="F18" s="6" t="s">
        <v>14</v>
      </c>
      <c r="G18" s="6" t="s">
        <v>15</v>
      </c>
      <c r="H18" s="6" t="s">
        <v>482</v>
      </c>
      <c r="I18" s="6" t="str">
        <f>VLOOKUP(A:A,'Mix Devt'!A:K,8,0)</f>
        <v>Y</v>
      </c>
      <c r="J18" s="6" t="str">
        <f>VLOOKUP(A:A,'Mix Devt'!A:K,9,0)</f>
        <v>Y</v>
      </c>
      <c r="K18" s="6" t="str">
        <f>VLOOKUP(A:A,'Mix Devt'!A:K,10,0)</f>
        <v>Building</v>
      </c>
      <c r="L18" s="6" t="str">
        <f>VLOOKUP(A:A,'Mix Devt'!A:K,11,0)</f>
        <v>Door cannot open/close properly</v>
      </c>
      <c r="M18" s="4" t="s">
        <v>502</v>
      </c>
    </row>
    <row r="19" spans="1:13" x14ac:dyDescent="0.35">
      <c r="A19" s="6" t="s">
        <v>53</v>
      </c>
      <c r="B19" s="6" t="s">
        <v>448</v>
      </c>
      <c r="C19" s="6" t="str">
        <f>VLOOKUP(A:A,'Mix Devt'!A:K,2,0)</f>
        <v>Building Services</v>
      </c>
      <c r="D19" s="6" t="str">
        <f>VLOOKUP(A:A,'Mix Devt'!A:K,3,0)</f>
        <v>Building Work</v>
      </c>
      <c r="E19" s="6" t="str">
        <f>VLOOKUP(A:A,'Mix Devt'!A:K,4,0)</f>
        <v>Drain choke/cover missing</v>
      </c>
      <c r="F19" s="6" t="s">
        <v>14</v>
      </c>
      <c r="G19" s="6" t="s">
        <v>15</v>
      </c>
      <c r="H19" s="6" t="s">
        <v>482</v>
      </c>
      <c r="I19" s="6" t="str">
        <f>VLOOKUP(A:A,'Mix Devt'!A:K,8,0)</f>
        <v>Y</v>
      </c>
      <c r="J19" s="6" t="str">
        <f>VLOOKUP(A:A,'Mix Devt'!A:K,9,0)</f>
        <v>Y</v>
      </c>
      <c r="K19" s="6" t="str">
        <f>VLOOKUP(A:A,'Mix Devt'!A:K,10,0)</f>
        <v>Building</v>
      </c>
      <c r="L19" s="6" t="str">
        <f>VLOOKUP(A:A,'Mix Devt'!A:K,11,0)</f>
        <v>Drain choke/cover missing</v>
      </c>
      <c r="M19" s="4" t="s">
        <v>502</v>
      </c>
    </row>
    <row r="20" spans="1:13" x14ac:dyDescent="0.35">
      <c r="A20" s="6" t="s">
        <v>54</v>
      </c>
      <c r="B20" s="6" t="s">
        <v>448</v>
      </c>
      <c r="C20" s="6" t="str">
        <f>VLOOKUP(A:A,'Mix Devt'!A:K,2,0)</f>
        <v>Building Services</v>
      </c>
      <c r="D20" s="6" t="str">
        <f>VLOOKUP(A:A,'Mix Devt'!A:K,3,0)</f>
        <v>Building Work</v>
      </c>
      <c r="E20" s="6" t="str">
        <f>VLOOKUP(A:A,'Mix Devt'!A:K,4,0)</f>
        <v>Driveway/Curb/Road hump damaged/Dirty/Water ponding</v>
      </c>
      <c r="F20" s="6" t="s">
        <v>14</v>
      </c>
      <c r="G20" s="6" t="s">
        <v>15</v>
      </c>
      <c r="H20" s="6" t="s">
        <v>482</v>
      </c>
      <c r="I20" s="6" t="str">
        <f>VLOOKUP(A:A,'Mix Devt'!A:K,8,0)</f>
        <v>Y</v>
      </c>
      <c r="J20" s="6" t="str">
        <f>VLOOKUP(A:A,'Mix Devt'!A:K,9,0)</f>
        <v>Y</v>
      </c>
      <c r="K20" s="6" t="str">
        <f>VLOOKUP(A:A,'Mix Devt'!A:K,10,0)</f>
        <v>Building</v>
      </c>
      <c r="L20" s="6" t="str">
        <f>VLOOKUP(A:A,'Mix Devt'!A:K,11,0)</f>
        <v>Damage to driveway/curb/road/water ponding</v>
      </c>
      <c r="M20" s="4" t="s">
        <v>502</v>
      </c>
    </row>
    <row r="21" spans="1:13" x14ac:dyDescent="0.35">
      <c r="A21" s="6" t="s">
        <v>56</v>
      </c>
      <c r="B21" s="6" t="s">
        <v>448</v>
      </c>
      <c r="C21" s="6" t="str">
        <f>VLOOKUP(A:A,'Mix Devt'!A:K,2,0)</f>
        <v>Building Services</v>
      </c>
      <c r="D21" s="6" t="str">
        <f>VLOOKUP(A:A,'Mix Devt'!A:K,3,0)</f>
        <v>Building Work</v>
      </c>
      <c r="E21" s="6" t="str">
        <f>VLOOKUP(A:A,'Mix Devt'!A:K,4,0)</f>
        <v>Fence/Gate damage</v>
      </c>
      <c r="F21" s="6" t="s">
        <v>14</v>
      </c>
      <c r="G21" s="6" t="s">
        <v>15</v>
      </c>
      <c r="H21" s="6" t="s">
        <v>482</v>
      </c>
      <c r="I21" s="6" t="str">
        <f>VLOOKUP(A:A,'Mix Devt'!A:K,8,0)</f>
        <v>Y</v>
      </c>
      <c r="J21" s="6" t="str">
        <f>VLOOKUP(A:A,'Mix Devt'!A:K,9,0)</f>
        <v>Y</v>
      </c>
      <c r="K21" s="6" t="str">
        <f>VLOOKUP(A:A,'Mix Devt'!A:K,10,0)</f>
        <v>Building</v>
      </c>
      <c r="L21" s="6" t="str">
        <f>VLOOKUP(A:A,'Mix Devt'!A:K,11,0)</f>
        <v>Damage to fence/gate</v>
      </c>
      <c r="M21" s="4" t="s">
        <v>502</v>
      </c>
    </row>
    <row r="22" spans="1:13" x14ac:dyDescent="0.35">
      <c r="A22" s="6" t="s">
        <v>58</v>
      </c>
      <c r="B22" s="6" t="s">
        <v>448</v>
      </c>
      <c r="C22" s="6" t="str">
        <f>VLOOKUP(A:A,'Mix Devt'!A:K,2,0)</f>
        <v>Building Services</v>
      </c>
      <c r="D22" s="6" t="str">
        <f>VLOOKUP(A:A,'Mix Devt'!A:K,3,0)</f>
        <v>Building Work</v>
      </c>
      <c r="E22" s="6" t="str">
        <f>VLOOKUP(A:A,'Mix Devt'!A:K,4,0)</f>
        <v>Floor crack/potholes</v>
      </c>
      <c r="F22" s="6" t="s">
        <v>14</v>
      </c>
      <c r="G22" s="6" t="s">
        <v>15</v>
      </c>
      <c r="H22" s="6" t="s">
        <v>482</v>
      </c>
      <c r="I22" s="6" t="str">
        <f>VLOOKUP(A:A,'Mix Devt'!A:K,8,0)</f>
        <v>Y</v>
      </c>
      <c r="J22" s="6" t="str">
        <f>VLOOKUP(A:A,'Mix Devt'!A:K,9,0)</f>
        <v>Y</v>
      </c>
      <c r="K22" s="6" t="str">
        <f>VLOOKUP(A:A,'Mix Devt'!A:K,10,0)</f>
        <v>Building</v>
      </c>
      <c r="L22" s="6" t="str">
        <f>VLOOKUP(A:A,'Mix Devt'!A:K,11,0)</f>
        <v>Flooring cracks/potholes</v>
      </c>
      <c r="M22" s="4" t="s">
        <v>502</v>
      </c>
    </row>
    <row r="23" spans="1:13" x14ac:dyDescent="0.35">
      <c r="A23" s="6" t="s">
        <v>60</v>
      </c>
      <c r="B23" s="6" t="s">
        <v>448</v>
      </c>
      <c r="C23" s="6" t="str">
        <f>VLOOKUP(A:A,'Mix Devt'!A:K,2,0)</f>
        <v>Building Services</v>
      </c>
      <c r="D23" s="6" t="str">
        <f>VLOOKUP(A:A,'Mix Devt'!A:K,3,0)</f>
        <v>Building Work</v>
      </c>
      <c r="E23" s="6" t="str">
        <f>VLOOKUP(A:A,'Mix Devt'!A:K,4,0)</f>
        <v>Handrail rust/damaged</v>
      </c>
      <c r="F23" s="6" t="s">
        <v>14</v>
      </c>
      <c r="G23" s="6" t="s">
        <v>15</v>
      </c>
      <c r="H23" s="6" t="s">
        <v>482</v>
      </c>
      <c r="I23" s="6" t="str">
        <f>VLOOKUP(A:A,'Mix Devt'!A:K,8,0)</f>
        <v>Y</v>
      </c>
      <c r="J23" s="6" t="str">
        <f>VLOOKUP(A:A,'Mix Devt'!A:K,9,0)</f>
        <v>Y</v>
      </c>
      <c r="K23" s="6" t="str">
        <f>VLOOKUP(A:A,'Mix Devt'!A:K,10,0)</f>
        <v>Building</v>
      </c>
      <c r="L23" s="6" t="str">
        <f>VLOOKUP(A:A,'Mix Devt'!A:K,11,0)</f>
        <v>Handrail rusted/damaged</v>
      </c>
      <c r="M23" s="4" t="s">
        <v>502</v>
      </c>
    </row>
    <row r="24" spans="1:13" x14ac:dyDescent="0.35">
      <c r="A24" s="6" t="s">
        <v>62</v>
      </c>
      <c r="B24" s="6" t="s">
        <v>448</v>
      </c>
      <c r="C24" s="6" t="str">
        <f>VLOOKUP(A:A,'Mix Devt'!A:K,2,0)</f>
        <v>Building Services</v>
      </c>
      <c r="D24" s="6" t="str">
        <f>VLOOKUP(A:A,'Mix Devt'!A:K,3,0)</f>
        <v>Building Work</v>
      </c>
      <c r="E24" s="6" t="str">
        <f>VLOOKUP(A:A,'Mix Devt'!A:K,4,0)</f>
        <v>Lamp post Lighting not working</v>
      </c>
      <c r="F24" s="6" t="s">
        <v>14</v>
      </c>
      <c r="G24" s="6" t="s">
        <v>15</v>
      </c>
      <c r="H24" s="6" t="s">
        <v>482</v>
      </c>
      <c r="I24" s="6" t="str">
        <f>VLOOKUP(A:A,'Mix Devt'!A:K,8,0)</f>
        <v>Y</v>
      </c>
      <c r="J24" s="6" t="str">
        <f>VLOOKUP(A:A,'Mix Devt'!A:K,9,0)</f>
        <v>Y</v>
      </c>
      <c r="K24" s="6" t="str">
        <f>VLOOKUP(A:A,'Mix Devt'!A:K,10,0)</f>
        <v>Building</v>
      </c>
      <c r="L24" s="6" t="str">
        <f>VLOOKUP(A:A,'Mix Devt'!A:K,11,0)</f>
        <v>Lamp post light not working</v>
      </c>
      <c r="M24" s="4" t="s">
        <v>502</v>
      </c>
    </row>
    <row r="25" spans="1:13" x14ac:dyDescent="0.35">
      <c r="A25" s="6" t="s">
        <v>65</v>
      </c>
      <c r="B25" s="6" t="s">
        <v>448</v>
      </c>
      <c r="C25" s="6" t="str">
        <f>VLOOKUP(A:A,'Mix Devt'!A:K,2,0)</f>
        <v>Building Services</v>
      </c>
      <c r="D25" s="6" t="str">
        <f>VLOOKUP(A:A,'Mix Devt'!A:K,3,0)</f>
        <v>Building Work</v>
      </c>
      <c r="E25" s="19" t="str">
        <f>VLOOKUP(A:A,'Mix Devt'!A:K,4,0)</f>
        <v>Other Building Issues</v>
      </c>
      <c r="F25" s="6" t="s">
        <v>14</v>
      </c>
      <c r="G25" s="6" t="s">
        <v>15</v>
      </c>
      <c r="H25" s="6" t="s">
        <v>482</v>
      </c>
      <c r="I25" s="6" t="str">
        <f>VLOOKUP(A:A,'Mix Devt'!A:K,8,0)</f>
        <v>Y</v>
      </c>
      <c r="J25" s="6" t="str">
        <f>VLOOKUP(A:A,'Mix Devt'!A:K,9,0)</f>
        <v>Y</v>
      </c>
      <c r="K25" s="6" t="str">
        <f>VLOOKUP(A:A,'Mix Devt'!A:K,10,0)</f>
        <v>Building</v>
      </c>
      <c r="L25" s="6" t="str">
        <f>VLOOKUP(A:A,'Mix Devt'!A:K,11,0)</f>
        <v>Other building issues</v>
      </c>
      <c r="M25" s="4" t="s">
        <v>501</v>
      </c>
    </row>
    <row r="26" spans="1:13" x14ac:dyDescent="0.35">
      <c r="A26" s="6" t="s">
        <v>68</v>
      </c>
      <c r="B26" s="6" t="s">
        <v>448</v>
      </c>
      <c r="C26" s="6" t="str">
        <f>VLOOKUP(A:A,'Mix Devt'!A:K,2,0)</f>
        <v>Building Services</v>
      </c>
      <c r="D26" s="6" t="str">
        <f>VLOOKUP(A:A,'Mix Devt'!A:K,3,0)</f>
        <v>Building Work</v>
      </c>
      <c r="E26" s="6" t="str">
        <f>VLOOKUP(A:A,'Mix Devt'!A:K,4,0)</f>
        <v>Roof Leak</v>
      </c>
      <c r="F26" s="6" t="s">
        <v>14</v>
      </c>
      <c r="G26" s="6" t="s">
        <v>15</v>
      </c>
      <c r="H26" s="6" t="s">
        <v>482</v>
      </c>
      <c r="I26" s="6" t="str">
        <f>VLOOKUP(A:A,'Mix Devt'!A:K,8,0)</f>
        <v>Y</v>
      </c>
      <c r="J26" s="6" t="str">
        <f>VLOOKUP(A:A,'Mix Devt'!A:K,9,0)</f>
        <v>Y</v>
      </c>
      <c r="K26" s="6" t="str">
        <f>VLOOKUP(A:A,'Mix Devt'!A:K,10,0)</f>
        <v>Building</v>
      </c>
      <c r="L26" s="6" t="str">
        <f>VLOOKUP(A:A,'Mix Devt'!A:K,11,0)</f>
        <v>Building roof leak</v>
      </c>
      <c r="M26" s="4" t="s">
        <v>502</v>
      </c>
    </row>
    <row r="27" spans="1:13" x14ac:dyDescent="0.35">
      <c r="A27" s="6" t="s">
        <v>70</v>
      </c>
      <c r="B27" s="6" t="s">
        <v>448</v>
      </c>
      <c r="C27" s="6" t="str">
        <f>VLOOKUP(A:A,'Mix Devt'!A:K,2,0)</f>
        <v>Building Services</v>
      </c>
      <c r="D27" s="6" t="str">
        <f>VLOOKUP(A:A,'Mix Devt'!A:K,3,0)</f>
        <v>Building Work</v>
      </c>
      <c r="E27" s="6" t="str">
        <f>VLOOKUP(A:A,'Mix Devt'!A:K,4,0)</f>
        <v>Tile chipped/debonded</v>
      </c>
      <c r="F27" s="6" t="s">
        <v>14</v>
      </c>
      <c r="G27" s="6" t="s">
        <v>15</v>
      </c>
      <c r="H27" s="6" t="s">
        <v>482</v>
      </c>
      <c r="I27" s="6" t="str">
        <f>VLOOKUP(A:A,'Mix Devt'!A:K,8,0)</f>
        <v>Y</v>
      </c>
      <c r="J27" s="6" t="str">
        <f>VLOOKUP(A:A,'Mix Devt'!A:K,9,0)</f>
        <v>Y</v>
      </c>
      <c r="K27" s="6" t="str">
        <f>VLOOKUP(A:A,'Mix Devt'!A:K,10,0)</f>
        <v>Building</v>
      </c>
      <c r="L27" s="6" t="str">
        <f>VLOOKUP(A:A,'Mix Devt'!A:K,11,0)</f>
        <v>Tile chipped/debonded</v>
      </c>
      <c r="M27" s="4" t="s">
        <v>502</v>
      </c>
    </row>
    <row r="28" spans="1:13" x14ac:dyDescent="0.35">
      <c r="A28" s="6" t="s">
        <v>71</v>
      </c>
      <c r="B28" s="6" t="s">
        <v>448</v>
      </c>
      <c r="C28" s="6" t="str">
        <f>VLOOKUP(A:A,'Mix Devt'!A:K,2,0)</f>
        <v>Building Services</v>
      </c>
      <c r="D28" s="6" t="str">
        <f>VLOOKUP(A:A,'Mix Devt'!A:K,3,0)</f>
        <v>Building Work</v>
      </c>
      <c r="E28" s="6" t="str">
        <f>VLOOKUP(A:A,'Mix Devt'!A:K,4,0)</f>
        <v>Walkway/Gate/Fencing/Signages damaged</v>
      </c>
      <c r="F28" s="6" t="s">
        <v>14</v>
      </c>
      <c r="G28" s="6" t="s">
        <v>15</v>
      </c>
      <c r="H28" s="6" t="s">
        <v>482</v>
      </c>
      <c r="I28" s="6" t="str">
        <f>VLOOKUP(A:A,'Mix Devt'!A:K,8,0)</f>
        <v>Y</v>
      </c>
      <c r="J28" s="6" t="str">
        <f>VLOOKUP(A:A,'Mix Devt'!A:K,9,0)</f>
        <v>Y</v>
      </c>
      <c r="K28" s="6" t="str">
        <f>VLOOKUP(A:A,'Mix Devt'!A:K,10,0)</f>
        <v>Building</v>
      </c>
      <c r="L28" s="6" t="str">
        <f>VLOOKUP(A:A,'Mix Devt'!A:K,11,0)</f>
        <v>Damage to walkway/gate/fencing</v>
      </c>
      <c r="M28" s="4" t="s">
        <v>502</v>
      </c>
    </row>
    <row r="29" spans="1:13" x14ac:dyDescent="0.35">
      <c r="A29" s="6" t="s">
        <v>73</v>
      </c>
      <c r="B29" s="6" t="s">
        <v>448</v>
      </c>
      <c r="C29" s="6" t="str">
        <f>VLOOKUP(A:A,'Mix Devt'!A:K,2,0)</f>
        <v>Building Services</v>
      </c>
      <c r="D29" s="6" t="str">
        <f>VLOOKUP(A:A,'Mix Devt'!A:K,3,0)</f>
        <v>Building Work</v>
      </c>
      <c r="E29" s="6" t="str">
        <f>VLOOKUP(A:A,'Mix Devt'!A:K,4,0)</f>
        <v>Wall/Window crack/seepage/damage</v>
      </c>
      <c r="F29" s="6" t="s">
        <v>14</v>
      </c>
      <c r="G29" s="6" t="s">
        <v>15</v>
      </c>
      <c r="H29" s="6" t="s">
        <v>482</v>
      </c>
      <c r="I29" s="6" t="str">
        <f>VLOOKUP(A:A,'Mix Devt'!A:K,8,0)</f>
        <v>Y</v>
      </c>
      <c r="J29" s="6" t="str">
        <f>VLOOKUP(A:A,'Mix Devt'!A:K,9,0)</f>
        <v>Y</v>
      </c>
      <c r="K29" s="6" t="str">
        <f>VLOOKUP(A:A,'Mix Devt'!A:K,10,0)</f>
        <v>Building</v>
      </c>
      <c r="L29" s="6" t="str">
        <f>VLOOKUP(A:A,'Mix Devt'!A:K,11,0)</f>
        <v>Wall/Window crack/seepage/damage</v>
      </c>
      <c r="M29" s="4" t="s">
        <v>502</v>
      </c>
    </row>
    <row r="30" spans="1:13" x14ac:dyDescent="0.35">
      <c r="A30" s="6" t="s">
        <v>74</v>
      </c>
      <c r="B30" s="6" t="s">
        <v>449</v>
      </c>
      <c r="C30" s="6" t="str">
        <f>VLOOKUP(A:A,'Mix Devt'!A:K,2,0)</f>
        <v>Building Services</v>
      </c>
      <c r="D30" s="6" t="str">
        <f>VLOOKUP(A:A,'Mix Devt'!A:K,3,0)</f>
        <v>Carpark</v>
      </c>
      <c r="E30" s="19" t="str">
        <f>VLOOKUP(A:A,'Mix Devt'!A:K,4,0)</f>
        <v>Barrier/Parking Guidance System/Socket/Light faulty</v>
      </c>
      <c r="F30" s="6" t="s">
        <v>14</v>
      </c>
      <c r="G30" s="6" t="s">
        <v>15</v>
      </c>
      <c r="H30" s="6" t="s">
        <v>482</v>
      </c>
      <c r="I30" s="6" t="str">
        <f>VLOOKUP(A:A,'Mix Devt'!A:K,8,0)</f>
        <v>N</v>
      </c>
      <c r="J30" s="6" t="str">
        <f>VLOOKUP(A:A,'Mix Devt'!A:K,9,0)</f>
        <v>Y</v>
      </c>
      <c r="K30" s="6" t="str">
        <f>VLOOKUP(A:A,'Mix Devt'!A:K,10,0)</f>
        <v>Carpark</v>
      </c>
      <c r="L30" s="6" t="str">
        <f>VLOOKUP(A:A,'Mix Devt'!A:K,11,0)</f>
        <v>Barrier/Parking Guidance System/Socket/Light faulty</v>
      </c>
      <c r="M30" s="4" t="s">
        <v>501</v>
      </c>
    </row>
    <row r="31" spans="1:13" x14ac:dyDescent="0.35">
      <c r="A31" s="6" t="s">
        <v>77</v>
      </c>
      <c r="B31" s="6" t="s">
        <v>449</v>
      </c>
      <c r="C31" s="6" t="str">
        <f>VLOOKUP(A:A,'Mix Devt'!A:K,2,0)</f>
        <v>Building Services</v>
      </c>
      <c r="D31" s="6" t="str">
        <f>VLOOKUP(A:A,'Mix Devt'!A:K,3,0)</f>
        <v>Carpark</v>
      </c>
      <c r="E31" s="6" t="str">
        <f>VLOOKUP(A:A,'Mix Devt'!A:K,4,0)</f>
        <v>Line/painting and other finishes</v>
      </c>
      <c r="F31" s="6" t="s">
        <v>14</v>
      </c>
      <c r="G31" s="6" t="s">
        <v>15</v>
      </c>
      <c r="H31" s="6" t="s">
        <v>482</v>
      </c>
      <c r="I31" s="6" t="str">
        <f>VLOOKUP(A:A,'Mix Devt'!A:K,8,0)</f>
        <v>Y</v>
      </c>
      <c r="J31" s="6" t="str">
        <f>VLOOKUP(A:A,'Mix Devt'!A:K,9,0)</f>
        <v>Y</v>
      </c>
      <c r="K31" s="6" t="str">
        <f>VLOOKUP(A:A,'Mix Devt'!A:K,10,0)</f>
        <v>Carpark</v>
      </c>
      <c r="L31" s="6" t="str">
        <f>VLOOKUP(A:A,'Mix Devt'!A:K,11,0)</f>
        <v>Line/painting and other finishes</v>
      </c>
      <c r="M31" s="4" t="s">
        <v>502</v>
      </c>
    </row>
    <row r="32" spans="1:13" x14ac:dyDescent="0.35">
      <c r="A32" s="6" t="s">
        <v>78</v>
      </c>
      <c r="B32" s="6" t="s">
        <v>449</v>
      </c>
      <c r="C32" s="6" t="str">
        <f>VLOOKUP(A:A,'Mix Devt'!A:K,2,0)</f>
        <v>Building Services</v>
      </c>
      <c r="D32" s="6" t="str">
        <f>VLOOKUP(A:A,'Mix Devt'!A:K,3,0)</f>
        <v>Carpark</v>
      </c>
      <c r="E32" s="6" t="str">
        <f>VLOOKUP(A:A,'Mix Devt'!A:K,4,0)</f>
        <v>Litter/Dirty/stains</v>
      </c>
      <c r="F32" s="6" t="s">
        <v>14</v>
      </c>
      <c r="G32" s="6" t="s">
        <v>15</v>
      </c>
      <c r="H32" s="6" t="s">
        <v>482</v>
      </c>
      <c r="I32" s="6" t="str">
        <f>VLOOKUP(A:A,'Mix Devt'!A:K,8,0)</f>
        <v>N</v>
      </c>
      <c r="J32" s="6" t="str">
        <f>VLOOKUP(A:A,'Mix Devt'!A:K,9,0)</f>
        <v>Y</v>
      </c>
      <c r="K32" s="6" t="str">
        <f>VLOOKUP(A:A,'Mix Devt'!A:K,10,0)</f>
        <v>Carpark</v>
      </c>
      <c r="L32" s="6" t="str">
        <f>VLOOKUP(A:A,'Mix Devt'!A:K,11,0)</f>
        <v>Litter/Dirty/stains</v>
      </c>
      <c r="M32" s="4" t="s">
        <v>502</v>
      </c>
    </row>
    <row r="33" spans="1:13" x14ac:dyDescent="0.35">
      <c r="A33" s="6" t="s">
        <v>79</v>
      </c>
      <c r="B33" s="6" t="s">
        <v>449</v>
      </c>
      <c r="C33" s="6" t="str">
        <f>VLOOKUP(A:A,'Mix Devt'!A:K,2,0)</f>
        <v>Building Services</v>
      </c>
      <c r="D33" s="6" t="str">
        <f>VLOOKUP(A:A,'Mix Devt'!A:K,3,0)</f>
        <v>Carpark</v>
      </c>
      <c r="E33" s="6" t="str">
        <f>VLOOKUP(A:A,'Mix Devt'!A:K,4,0)</f>
        <v>NETS Terminal and related issues</v>
      </c>
      <c r="F33" s="6" t="s">
        <v>14</v>
      </c>
      <c r="G33" s="6" t="s">
        <v>15</v>
      </c>
      <c r="H33" s="6" t="s">
        <v>482</v>
      </c>
      <c r="I33" s="6" t="str">
        <f>VLOOKUP(A:A,'Mix Devt'!A:K,8,0)</f>
        <v>Y</v>
      </c>
      <c r="J33" s="6" t="str">
        <f>VLOOKUP(A:A,'Mix Devt'!A:K,9,0)</f>
        <v>Y</v>
      </c>
      <c r="K33" s="6" t="str">
        <f>VLOOKUP(A:A,'Mix Devt'!A:K,10,0)</f>
        <v>Carpark</v>
      </c>
      <c r="L33" s="6" t="str">
        <f>VLOOKUP(A:A,'Mix Devt'!A:K,11,0)</f>
        <v>NETS Terminal and related issues</v>
      </c>
      <c r="M33" s="4" t="s">
        <v>502</v>
      </c>
    </row>
    <row r="34" spans="1:13" x14ac:dyDescent="0.35">
      <c r="A34" s="6" t="s">
        <v>80</v>
      </c>
      <c r="B34" s="6" t="s">
        <v>449</v>
      </c>
      <c r="C34" s="6" t="str">
        <f>VLOOKUP(A:A,'Mix Devt'!A:K,2,0)</f>
        <v>Building Services</v>
      </c>
      <c r="D34" s="6" t="str">
        <f>VLOOKUP(A:A,'Mix Devt'!A:K,3,0)</f>
        <v>Carpark</v>
      </c>
      <c r="E34" s="19" t="str">
        <f>VLOOKUP(A:A,'Mix Devt'!A:K,4,0)</f>
        <v>Others carpark issues</v>
      </c>
      <c r="F34" s="6" t="s">
        <v>14</v>
      </c>
      <c r="G34" s="6" t="s">
        <v>15</v>
      </c>
      <c r="H34" s="6" t="s">
        <v>482</v>
      </c>
      <c r="I34" s="6" t="str">
        <f>VLOOKUP(A:A,'Mix Devt'!A:K,8,0)</f>
        <v>Y</v>
      </c>
      <c r="J34" s="6" t="str">
        <f>VLOOKUP(A:A,'Mix Devt'!A:K,9,0)</f>
        <v>Y</v>
      </c>
      <c r="K34" s="6" t="str">
        <f>VLOOKUP(A:A,'Mix Devt'!A:K,10,0)</f>
        <v>Carpark</v>
      </c>
      <c r="L34" s="6" t="str">
        <f>VLOOKUP(A:A,'Mix Devt'!A:K,11,0)</f>
        <v>Other carpark issues</v>
      </c>
      <c r="M34" s="4" t="s">
        <v>501</v>
      </c>
    </row>
    <row r="35" spans="1:13" x14ac:dyDescent="0.35">
      <c r="A35" s="6" t="s">
        <v>83</v>
      </c>
      <c r="B35" s="6" t="s">
        <v>449</v>
      </c>
      <c r="C35" s="6" t="str">
        <f>VLOOKUP(A:A,'Mix Devt'!A:K,2,0)</f>
        <v>Building Services</v>
      </c>
      <c r="D35" s="6" t="str">
        <f>VLOOKUP(A:A,'Mix Devt'!A:K,3,0)</f>
        <v>Carpark</v>
      </c>
      <c r="E35" s="6" t="str">
        <f>VLOOKUP(A:A,'Mix Devt'!A:K,4,0)</f>
        <v>Seepage/Water Ponding/Pot holes</v>
      </c>
      <c r="F35" s="6" t="s">
        <v>14</v>
      </c>
      <c r="G35" s="6" t="s">
        <v>15</v>
      </c>
      <c r="H35" s="6" t="s">
        <v>482</v>
      </c>
      <c r="I35" s="6" t="str">
        <f>VLOOKUP(A:A,'Mix Devt'!A:K,8,0)</f>
        <v>Y</v>
      </c>
      <c r="J35" s="6" t="str">
        <f>VLOOKUP(A:A,'Mix Devt'!A:K,9,0)</f>
        <v>Y</v>
      </c>
      <c r="K35" s="6" t="str">
        <f>VLOOKUP(A:A,'Mix Devt'!A:K,10,0)</f>
        <v>Carpark</v>
      </c>
      <c r="L35" s="6" t="str">
        <f>VLOOKUP(A:A,'Mix Devt'!A:K,11,0)</f>
        <v>Seepage/Water Ponding/Pot holes</v>
      </c>
      <c r="M35" s="4" t="s">
        <v>502</v>
      </c>
    </row>
    <row r="36" spans="1:13" x14ac:dyDescent="0.35">
      <c r="A36" s="6" t="s">
        <v>89</v>
      </c>
      <c r="B36" s="6" t="s">
        <v>451</v>
      </c>
      <c r="C36" s="6" t="str">
        <f>VLOOKUP(A:A,'Mix Devt'!A:K,2,0)</f>
        <v>Building Services</v>
      </c>
      <c r="D36" s="6" t="str">
        <f>VLOOKUP(A:A,'Mix Devt'!A:K,3,0)</f>
        <v>Common Areas</v>
      </c>
      <c r="E36" s="6" t="str">
        <f>VLOOKUP(A:A,'Mix Devt'!A:K,4,0)</f>
        <v>Common Area Dirty/Litter/Stain</v>
      </c>
      <c r="F36" s="6" t="s">
        <v>14</v>
      </c>
      <c r="G36" s="6" t="s">
        <v>15</v>
      </c>
      <c r="H36" s="6" t="s">
        <v>482</v>
      </c>
      <c r="I36" s="6" t="str">
        <f>VLOOKUP(A:A,'Mix Devt'!A:K,8,0)</f>
        <v>Y</v>
      </c>
      <c r="J36" s="6" t="str">
        <f>VLOOKUP(A:A,'Mix Devt'!A:K,9,0)</f>
        <v>Y</v>
      </c>
      <c r="K36" s="6" t="str">
        <f>VLOOKUP(A:A,'Mix Devt'!A:K,10,0)</f>
        <v>Facilities</v>
      </c>
      <c r="L36" s="6" t="str">
        <f>VLOOKUP(A:A,'Mix Devt'!A:K,11,0)</f>
        <v>Common Area Dirty/Litter/Stain</v>
      </c>
      <c r="M36" s="4" t="s">
        <v>502</v>
      </c>
    </row>
    <row r="37" spans="1:13" x14ac:dyDescent="0.35">
      <c r="A37" s="6" t="s">
        <v>86</v>
      </c>
      <c r="B37" s="6" t="s">
        <v>451</v>
      </c>
      <c r="C37" s="6" t="str">
        <f>VLOOKUP(A:A,'Mix Devt'!A:K,2,0)</f>
        <v>Building Services</v>
      </c>
      <c r="D37" s="6" t="str">
        <f>VLOOKUP(A:A,'Mix Devt'!A:K,3,0)</f>
        <v>Common Areas</v>
      </c>
      <c r="E37" s="6" t="str">
        <f>VLOOKUP(A:A,'Mix Devt'!A:K,4,0)</f>
        <v>Common Area Light faulty</v>
      </c>
      <c r="F37" s="6" t="s">
        <v>14</v>
      </c>
      <c r="G37" s="6" t="s">
        <v>15</v>
      </c>
      <c r="H37" s="6" t="s">
        <v>482</v>
      </c>
      <c r="I37" s="6" t="str">
        <f>VLOOKUP(A:A,'Mix Devt'!A:K,8,0)</f>
        <v>Y</v>
      </c>
      <c r="J37" s="6" t="str">
        <f>VLOOKUP(A:A,'Mix Devt'!A:K,9,0)</f>
        <v>Y</v>
      </c>
      <c r="K37" s="6" t="str">
        <f>VLOOKUP(A:A,'Mix Devt'!A:K,10,0)</f>
        <v>Facilities</v>
      </c>
      <c r="L37" s="6" t="str">
        <f>VLOOKUP(A:A,'Mix Devt'!A:K,11,0)</f>
        <v>Common Area Light faulty</v>
      </c>
      <c r="M37" s="4" t="s">
        <v>502</v>
      </c>
    </row>
    <row r="38" spans="1:13" x14ac:dyDescent="0.35">
      <c r="A38" s="6" t="s">
        <v>95</v>
      </c>
      <c r="B38" s="6" t="s">
        <v>451</v>
      </c>
      <c r="C38" s="6" t="str">
        <f>VLOOKUP(A:A,'Mix Devt'!A:K,2,0)</f>
        <v>Building Services</v>
      </c>
      <c r="D38" s="6" t="str">
        <f>VLOOKUP(A:A,'Mix Devt'!A:K,3,0)</f>
        <v>Common Areas</v>
      </c>
      <c r="E38" s="19" t="str">
        <f>VLOOKUP(A:A,'Mix Devt'!A:K,4,0)</f>
        <v>Common Area Potholes/Ground Ponding/Crack</v>
      </c>
      <c r="F38" s="6" t="s">
        <v>14</v>
      </c>
      <c r="G38" s="6" t="s">
        <v>15</v>
      </c>
      <c r="H38" s="6" t="s">
        <v>482</v>
      </c>
      <c r="I38" s="6" t="str">
        <f>VLOOKUP(A:A,'Mix Devt'!A:K,8,0)</f>
        <v>Y</v>
      </c>
      <c r="J38" s="6" t="str">
        <f>VLOOKUP(A:A,'Mix Devt'!A:K,9,0)</f>
        <v>Y</v>
      </c>
      <c r="K38" s="6" t="str">
        <f>VLOOKUP(A:A,'Mix Devt'!A:K,10,0)</f>
        <v>Facilities</v>
      </c>
      <c r="L38" s="6" t="str">
        <f>VLOOKUP(A:A,'Mix Devt'!A:K,11,0)</f>
        <v>Common Area Potholes/Ground Ponding/Crack</v>
      </c>
      <c r="M38" s="4" t="s">
        <v>501</v>
      </c>
    </row>
    <row r="39" spans="1:13" x14ac:dyDescent="0.35">
      <c r="A39" s="6" t="s">
        <v>91</v>
      </c>
      <c r="B39" s="6" t="s">
        <v>451</v>
      </c>
      <c r="C39" s="6" t="str">
        <f>VLOOKUP(A:A,'Mix Devt'!A:K,2,0)</f>
        <v>Building Services</v>
      </c>
      <c r="D39" s="6" t="str">
        <f>VLOOKUP(A:A,'Mix Devt'!A:K,3,0)</f>
        <v>Common Areas</v>
      </c>
      <c r="E39" s="6" t="str">
        <f>VLOOKUP(A:A,'Mix Devt'!A:K,4,0)</f>
        <v>Common Lines Fading</v>
      </c>
      <c r="F39" s="6" t="s">
        <v>14</v>
      </c>
      <c r="G39" s="6" t="s">
        <v>15</v>
      </c>
      <c r="H39" s="6" t="s">
        <v>482</v>
      </c>
      <c r="I39" s="6" t="str">
        <f>VLOOKUP(A:A,'Mix Devt'!A:K,8,0)</f>
        <v>N</v>
      </c>
      <c r="J39" s="6" t="str">
        <f>VLOOKUP(A:A,'Mix Devt'!A:K,9,0)</f>
        <v>Y</v>
      </c>
      <c r="K39" s="6" t="str">
        <f>VLOOKUP(A:A,'Mix Devt'!A:K,10,0)</f>
        <v>Facilities</v>
      </c>
      <c r="L39" s="6" t="str">
        <f>VLOOKUP(A:A,'Mix Devt'!A:K,11,0)</f>
        <v>Common Lines Fading</v>
      </c>
      <c r="M39" s="4" t="s">
        <v>502</v>
      </c>
    </row>
    <row r="40" spans="1:13" x14ac:dyDescent="0.35">
      <c r="A40" s="6" t="s">
        <v>93</v>
      </c>
      <c r="B40" s="6" t="s">
        <v>451</v>
      </c>
      <c r="C40" s="6" t="str">
        <f>VLOOKUP(A:A,'Mix Devt'!A:K,2,0)</f>
        <v>Building Services</v>
      </c>
      <c r="D40" s="6" t="str">
        <f>VLOOKUP(A:A,'Mix Devt'!A:K,3,0)</f>
        <v>Common Areas</v>
      </c>
      <c r="E40" s="19" t="str">
        <f>VLOOKUP(A:A,'Mix Devt'!A:K,4,0)</f>
        <v>Other Common Areas Issues</v>
      </c>
      <c r="F40" s="6" t="s">
        <v>14</v>
      </c>
      <c r="G40" s="6" t="s">
        <v>15</v>
      </c>
      <c r="H40" s="6" t="s">
        <v>482</v>
      </c>
      <c r="I40" s="6" t="str">
        <f>VLOOKUP(A:A,'Mix Devt'!A:K,8,0)</f>
        <v>Y</v>
      </c>
      <c r="J40" s="6" t="str">
        <f>VLOOKUP(A:A,'Mix Devt'!A:K,9,0)</f>
        <v>Y</v>
      </c>
      <c r="K40" s="6" t="str">
        <f>VLOOKUP(A:A,'Mix Devt'!A:K,10,0)</f>
        <v>Facilities</v>
      </c>
      <c r="L40" s="6" t="str">
        <f>VLOOKUP(A:A,'Mix Devt'!A:K,11,0)</f>
        <v>Other Common Areas Issues</v>
      </c>
      <c r="M40" s="4" t="s">
        <v>501</v>
      </c>
    </row>
    <row r="41" spans="1:13" x14ac:dyDescent="0.35">
      <c r="A41" s="6" t="s">
        <v>97</v>
      </c>
      <c r="B41" s="6" t="s">
        <v>478</v>
      </c>
      <c r="C41" s="6" t="str">
        <f>VLOOKUP(A:A,'Mix Devt'!A:K,2,0)</f>
        <v>Building Services</v>
      </c>
      <c r="D41" s="6" t="str">
        <f>VLOOKUP(A:A,'Mix Devt'!A:K,3,0)</f>
        <v>Escalator/Travellator</v>
      </c>
      <c r="E41" s="6" t="str">
        <f>VLOOKUP(A:A,'Mix Devt'!A:K,4,0)</f>
        <v>Big Gaps (Gap&gt; xxmm)</v>
      </c>
      <c r="F41" s="6" t="s">
        <v>14</v>
      </c>
      <c r="G41" s="6" t="s">
        <v>15</v>
      </c>
      <c r="H41" s="6" t="s">
        <v>482</v>
      </c>
      <c r="I41" s="6" t="str">
        <f>VLOOKUP(A:A,'Mix Devt'!A:K,8,0)</f>
        <v>N</v>
      </c>
      <c r="J41" s="6" t="str">
        <f>VLOOKUP(A:A,'Mix Devt'!A:K,9,0)</f>
        <v>Y</v>
      </c>
      <c r="K41" s="6" t="str">
        <f>VLOOKUP(A:A,'Mix Devt'!A:K,10,0)</f>
        <v>Lift &amp; Lobby</v>
      </c>
      <c r="L41" s="6" t="str">
        <f>VLOOKUP(A:A,'Mix Devt'!A:K,11,0)</f>
        <v>Big Gaps (Gap&gt; xxmm)</v>
      </c>
      <c r="M41" s="4" t="s">
        <v>502</v>
      </c>
    </row>
    <row r="42" spans="1:13" x14ac:dyDescent="0.35">
      <c r="A42" s="6" t="s">
        <v>100</v>
      </c>
      <c r="B42" s="6" t="s">
        <v>478</v>
      </c>
      <c r="C42" s="6" t="str">
        <f>VLOOKUP(A:A,'Mix Devt'!A:K,2,0)</f>
        <v>Building Services</v>
      </c>
      <c r="D42" s="6" t="str">
        <f>VLOOKUP(A:A,'Mix Devt'!A:K,3,0)</f>
        <v>Escalator/Travellator</v>
      </c>
      <c r="E42" s="19" t="str">
        <f>VLOOKUP(A:A,'Mix Devt'!A:K,4,0)</f>
        <v>Escalator/Travellator Breakdown</v>
      </c>
      <c r="F42" s="6" t="s">
        <v>14</v>
      </c>
      <c r="G42" s="6" t="s">
        <v>15</v>
      </c>
      <c r="H42" s="6" t="s">
        <v>482</v>
      </c>
      <c r="I42" s="6" t="str">
        <f>VLOOKUP(A:A,'Mix Devt'!A:K,8,0)</f>
        <v>N</v>
      </c>
      <c r="J42" s="6" t="str">
        <f>VLOOKUP(A:A,'Mix Devt'!A:K,9,0)</f>
        <v>Y</v>
      </c>
      <c r="K42" s="6" t="str">
        <f>VLOOKUP(A:A,'Mix Devt'!A:K,10,0)</f>
        <v>Lift &amp; Lobby</v>
      </c>
      <c r="L42" s="6" t="str">
        <f>VLOOKUP(A:A,'Mix Devt'!A:K,11,0)</f>
        <v>Escalator/Travellator Breakdown</v>
      </c>
      <c r="M42" s="4" t="s">
        <v>501</v>
      </c>
    </row>
    <row r="43" spans="1:13" x14ac:dyDescent="0.35">
      <c r="A43" s="6" t="s">
        <v>102</v>
      </c>
      <c r="B43" s="6" t="s">
        <v>478</v>
      </c>
      <c r="C43" s="6" t="str">
        <f>VLOOKUP(A:A,'Mix Devt'!A:K,2,0)</f>
        <v>Building Services</v>
      </c>
      <c r="D43" s="6" t="str">
        <f>VLOOKUP(A:A,'Mix Devt'!A:K,3,0)</f>
        <v>Escalator/Travellator</v>
      </c>
      <c r="E43" s="6" t="str">
        <f>VLOOKUP(A:A,'Mix Devt'!A:K,4,0)</f>
        <v>Handrail damage</v>
      </c>
      <c r="F43" s="6" t="s">
        <v>14</v>
      </c>
      <c r="G43" s="6" t="s">
        <v>15</v>
      </c>
      <c r="H43" s="6" t="s">
        <v>482</v>
      </c>
      <c r="I43" s="6" t="str">
        <f>VLOOKUP(A:A,'Mix Devt'!A:K,8,0)</f>
        <v>N</v>
      </c>
      <c r="J43" s="6" t="str">
        <f>VLOOKUP(A:A,'Mix Devt'!A:K,9,0)</f>
        <v>Y</v>
      </c>
      <c r="K43" s="6" t="str">
        <f>VLOOKUP(A:A,'Mix Devt'!A:K,10,0)</f>
        <v>Lift &amp; Lobby</v>
      </c>
      <c r="L43" s="6" t="str">
        <f>VLOOKUP(A:A,'Mix Devt'!A:K,11,0)</f>
        <v>Handrail damage</v>
      </c>
      <c r="M43" s="4" t="s">
        <v>502</v>
      </c>
    </row>
    <row r="44" spans="1:13" x14ac:dyDescent="0.35">
      <c r="A44" s="6" t="s">
        <v>103</v>
      </c>
      <c r="B44" s="6" t="s">
        <v>478</v>
      </c>
      <c r="C44" s="6" t="str">
        <f>VLOOKUP(A:A,'Mix Devt'!A:K,2,0)</f>
        <v>Building Services</v>
      </c>
      <c r="D44" s="6" t="str">
        <f>VLOOKUP(A:A,'Mix Devt'!A:K,3,0)</f>
        <v>Escalator/Travellator</v>
      </c>
      <c r="E44" s="6" t="str">
        <f>VLOOKUP(A:A,'Mix Devt'!A:K,4,0)</f>
        <v>Noise/vibration/jerky movements</v>
      </c>
      <c r="F44" s="6" t="s">
        <v>14</v>
      </c>
      <c r="G44" s="6" t="s">
        <v>15</v>
      </c>
      <c r="H44" s="6" t="s">
        <v>482</v>
      </c>
      <c r="I44" s="6" t="str">
        <f>VLOOKUP(A:A,'Mix Devt'!A:K,8,0)</f>
        <v>N</v>
      </c>
      <c r="J44" s="6" t="str">
        <f>VLOOKUP(A:A,'Mix Devt'!A:K,9,0)</f>
        <v>Y</v>
      </c>
      <c r="K44" s="6" t="str">
        <f>VLOOKUP(A:A,'Mix Devt'!A:K,10,0)</f>
        <v>Lift &amp; Lobby</v>
      </c>
      <c r="L44" s="6" t="str">
        <f>VLOOKUP(A:A,'Mix Devt'!A:K,11,0)</f>
        <v>Noise/vibration/jerky movements</v>
      </c>
      <c r="M44" s="4" t="s">
        <v>502</v>
      </c>
    </row>
    <row r="45" spans="1:13" x14ac:dyDescent="0.35">
      <c r="A45" s="6" t="s">
        <v>104</v>
      </c>
      <c r="B45" s="6" t="s">
        <v>478</v>
      </c>
      <c r="C45" s="6" t="str">
        <f>VLOOKUP(A:A,'Mix Devt'!A:K,2,0)</f>
        <v>Building Services</v>
      </c>
      <c r="D45" s="6" t="str">
        <f>VLOOKUP(A:A,'Mix Devt'!A:K,3,0)</f>
        <v>Escalator/Travellator</v>
      </c>
      <c r="E45" s="19" t="str">
        <f>VLOOKUP(A:A,'Mix Devt'!A:K,4,0)</f>
        <v>Other Escalator/Travellator Issues</v>
      </c>
      <c r="F45" s="6" t="s">
        <v>14</v>
      </c>
      <c r="G45" s="6" t="s">
        <v>15</v>
      </c>
      <c r="H45" s="6" t="s">
        <v>482</v>
      </c>
      <c r="I45" s="6" t="str">
        <f>VLOOKUP(A:A,'Mix Devt'!A:K,8,0)</f>
        <v>N</v>
      </c>
      <c r="J45" s="6" t="str">
        <f>VLOOKUP(A:A,'Mix Devt'!A:K,9,0)</f>
        <v>Y</v>
      </c>
      <c r="K45" s="6" t="str">
        <f>VLOOKUP(A:A,'Mix Devt'!A:K,10,0)</f>
        <v>Lift &amp; Lobby</v>
      </c>
      <c r="L45" s="6" t="str">
        <f>VLOOKUP(A:A,'Mix Devt'!A:K,11,0)</f>
        <v>Other Escalator/Travellator Issues</v>
      </c>
      <c r="M45" s="4" t="s">
        <v>501</v>
      </c>
    </row>
    <row r="46" spans="1:13" x14ac:dyDescent="0.35">
      <c r="A46" s="6" t="s">
        <v>108</v>
      </c>
      <c r="B46" s="6" t="s">
        <v>465</v>
      </c>
      <c r="C46" s="6" t="str">
        <f>VLOOKUP(A:A,'Mix Devt'!A:K,2,0)</f>
        <v>Building Services</v>
      </c>
      <c r="D46" s="6" t="str">
        <f>VLOOKUP(A:A,'Mix Devt'!A:K,3,0)</f>
        <v>Lift/Lobby</v>
      </c>
      <c r="E46" s="19" t="str">
        <f>VLOOKUP(A:A,'Mix Devt'!A:K,4,0)</f>
        <v>Lift Door cannot close</v>
      </c>
      <c r="F46" s="6" t="s">
        <v>14</v>
      </c>
      <c r="G46" s="6" t="s">
        <v>15</v>
      </c>
      <c r="H46" s="6" t="s">
        <v>482</v>
      </c>
      <c r="I46" s="6" t="str">
        <f>VLOOKUP(A:A,'Mix Devt'!A:K,8,0)</f>
        <v>Y</v>
      </c>
      <c r="J46" s="6" t="str">
        <f>VLOOKUP(A:A,'Mix Devt'!A:K,9,0)</f>
        <v>Y</v>
      </c>
      <c r="K46" s="6" t="str">
        <f>VLOOKUP(A:A,'Mix Devt'!A:K,10,0)</f>
        <v>Lift &amp; Lobby</v>
      </c>
      <c r="L46" s="6" t="str">
        <f>VLOOKUP(A:A,'Mix Devt'!A:K,11,0)</f>
        <v>Lift Door cannot close</v>
      </c>
      <c r="M46" s="4" t="s">
        <v>501</v>
      </c>
    </row>
    <row r="47" spans="1:13" x14ac:dyDescent="0.35">
      <c r="A47" s="6" t="s">
        <v>109</v>
      </c>
      <c r="B47" s="6" t="s">
        <v>465</v>
      </c>
      <c r="C47" s="6" t="str">
        <f>VLOOKUP(A:A,'Mix Devt'!A:K,2,0)</f>
        <v>Building Services</v>
      </c>
      <c r="D47" s="6" t="str">
        <f>VLOOKUP(A:A,'Mix Devt'!A:K,3,0)</f>
        <v>Lift/Lobby</v>
      </c>
      <c r="E47" s="6" t="str">
        <f>VLOOKUP(A:A,'Mix Devt'!A:K,4,0)</f>
        <v>Lift no ventilation</v>
      </c>
      <c r="F47" s="6" t="s">
        <v>14</v>
      </c>
      <c r="G47" s="6" t="s">
        <v>15</v>
      </c>
      <c r="H47" s="6" t="s">
        <v>482</v>
      </c>
      <c r="I47" s="6" t="str">
        <f>VLOOKUP(A:A,'Mix Devt'!A:K,8,0)</f>
        <v>Y</v>
      </c>
      <c r="J47" s="6" t="str">
        <f>VLOOKUP(A:A,'Mix Devt'!A:K,9,0)</f>
        <v>Y</v>
      </c>
      <c r="K47" s="6" t="str">
        <f>VLOOKUP(A:A,'Mix Devt'!A:K,10,0)</f>
        <v>Lift &amp; Lobby</v>
      </c>
      <c r="L47" s="6" t="str">
        <f>VLOOKUP(A:A,'Mix Devt'!A:K,11,0)</f>
        <v>Lift no ventilation</v>
      </c>
      <c r="M47" s="4" t="s">
        <v>502</v>
      </c>
    </row>
    <row r="48" spans="1:13" x14ac:dyDescent="0.35">
      <c r="A48" s="6" t="s">
        <v>111</v>
      </c>
      <c r="B48" s="6" t="s">
        <v>465</v>
      </c>
      <c r="C48" s="6" t="str">
        <f>VLOOKUP(A:A,'Mix Devt'!A:K,2,0)</f>
        <v>Building Services</v>
      </c>
      <c r="D48" s="6" t="str">
        <f>VLOOKUP(A:A,'Mix Devt'!A:K,3,0)</f>
        <v>Lift/Lobby</v>
      </c>
      <c r="E48" s="6" t="str">
        <f>VLOOKUP(A:A,'Mix Devt'!A:K,4,0)</f>
        <v>Lift not level/vibrate/noisy</v>
      </c>
      <c r="F48" s="6" t="s">
        <v>14</v>
      </c>
      <c r="G48" s="6" t="s">
        <v>15</v>
      </c>
      <c r="H48" s="6" t="s">
        <v>482</v>
      </c>
      <c r="I48" s="6" t="str">
        <f>VLOOKUP(A:A,'Mix Devt'!A:K,8,0)</f>
        <v>Y</v>
      </c>
      <c r="J48" s="6" t="str">
        <f>VLOOKUP(A:A,'Mix Devt'!A:K,9,0)</f>
        <v>Y</v>
      </c>
      <c r="K48" s="6" t="str">
        <f>VLOOKUP(A:A,'Mix Devt'!A:K,10,0)</f>
        <v>Lift &amp; Lobby</v>
      </c>
      <c r="L48" s="6" t="str">
        <f>VLOOKUP(A:A,'Mix Devt'!A:K,11,0)</f>
        <v>Lift not level/vibrate/noisy</v>
      </c>
      <c r="M48" s="4" t="s">
        <v>502</v>
      </c>
    </row>
    <row r="49" spans="1:13" x14ac:dyDescent="0.35">
      <c r="A49" s="6" t="s">
        <v>110</v>
      </c>
      <c r="B49" s="6" t="s">
        <v>465</v>
      </c>
      <c r="C49" s="6" t="str">
        <f>VLOOKUP(A:A,'Mix Devt'!A:K,2,0)</f>
        <v>Building Services</v>
      </c>
      <c r="D49" s="6" t="str">
        <f>VLOOKUP(A:A,'Mix Devt'!A:K,3,0)</f>
        <v>Lift/Lobby</v>
      </c>
      <c r="E49" s="6" t="str">
        <f>VLOOKUP(A:A,'Mix Devt'!A:K,4,0)</f>
        <v>Lift sensor faulty</v>
      </c>
      <c r="F49" s="6" t="s">
        <v>14</v>
      </c>
      <c r="G49" s="6" t="s">
        <v>15</v>
      </c>
      <c r="H49" s="6" t="s">
        <v>482</v>
      </c>
      <c r="I49" s="6" t="str">
        <f>VLOOKUP(A:A,'Mix Devt'!A:K,8,0)</f>
        <v>N</v>
      </c>
      <c r="J49" s="6" t="str">
        <f>VLOOKUP(A:A,'Mix Devt'!A:K,9,0)</f>
        <v>Y</v>
      </c>
      <c r="K49" s="6" t="str">
        <f>VLOOKUP(A:A,'Mix Devt'!A:K,10,0)</f>
        <v>Lift &amp; Lobby</v>
      </c>
      <c r="L49" s="6" t="str">
        <f>VLOOKUP(A:A,'Mix Devt'!A:K,11,0)</f>
        <v>Lift sensor faulty</v>
      </c>
      <c r="M49" s="4" t="s">
        <v>502</v>
      </c>
    </row>
    <row r="50" spans="1:13" x14ac:dyDescent="0.35">
      <c r="A50" s="6" t="s">
        <v>113</v>
      </c>
      <c r="B50" s="6" t="s">
        <v>465</v>
      </c>
      <c r="C50" s="6" t="str">
        <f>VLOOKUP(A:A,'Mix Devt'!A:K,2,0)</f>
        <v>Building Services</v>
      </c>
      <c r="D50" s="6" t="str">
        <f>VLOOKUP(A:A,'Mix Devt'!A:K,3,0)</f>
        <v>Lift/Lobby</v>
      </c>
      <c r="E50" s="19" t="str">
        <f>VLOOKUP(A:A,'Mix Devt'!A:K,4,0)</f>
        <v>Lift/Lobby light/Indicator/Button/Intercom/Lift sensor faulty</v>
      </c>
      <c r="F50" s="6" t="s">
        <v>14</v>
      </c>
      <c r="G50" s="6" t="s">
        <v>15</v>
      </c>
      <c r="H50" s="6" t="s">
        <v>482</v>
      </c>
      <c r="I50" s="6" t="str">
        <f>VLOOKUP(A:A,'Mix Devt'!A:K,8,0)</f>
        <v>N</v>
      </c>
      <c r="J50" s="6" t="str">
        <f>VLOOKUP(A:A,'Mix Devt'!A:K,9,0)</f>
        <v>Y</v>
      </c>
      <c r="K50" s="6" t="str">
        <f>VLOOKUP(A:A,'Mix Devt'!A:K,10,0)</f>
        <v>Lift &amp; Lobby</v>
      </c>
      <c r="L50" s="6" t="str">
        <f>VLOOKUP(A:A,'Mix Devt'!A:K,11,0)</f>
        <v>Lift/Lobby light/Indicator/Button/Intercom/Lift sensor faulty</v>
      </c>
      <c r="M50" s="4" t="s">
        <v>501</v>
      </c>
    </row>
    <row r="51" spans="1:13" x14ac:dyDescent="0.35">
      <c r="A51" s="6" t="s">
        <v>114</v>
      </c>
      <c r="B51" s="6" t="s">
        <v>465</v>
      </c>
      <c r="C51" s="6" t="str">
        <f>VLOOKUP(A:A,'Mix Devt'!A:K,2,0)</f>
        <v>Building Services</v>
      </c>
      <c r="D51" s="6" t="str">
        <f>VLOOKUP(A:A,'Mix Devt'!A:K,3,0)</f>
        <v>Lift/Lobby</v>
      </c>
      <c r="E51" s="19" t="str">
        <f>VLOOKUP(A:A,'Mix Devt'!A:K,4,0)</f>
        <v>Other Lift/Lobby Issues</v>
      </c>
      <c r="F51" s="6" t="s">
        <v>14</v>
      </c>
      <c r="G51" s="6" t="s">
        <v>15</v>
      </c>
      <c r="H51" s="6" t="s">
        <v>482</v>
      </c>
      <c r="I51" s="6" t="str">
        <f>VLOOKUP(A:A,'Mix Devt'!A:K,8,0)</f>
        <v>Y</v>
      </c>
      <c r="J51" s="6" t="str">
        <f>VLOOKUP(A:A,'Mix Devt'!A:K,9,0)</f>
        <v>Y</v>
      </c>
      <c r="K51" s="6" t="str">
        <f>VLOOKUP(A:A,'Mix Devt'!A:K,10,0)</f>
        <v>Lift &amp; Lobby</v>
      </c>
      <c r="L51" s="6" t="str">
        <f>VLOOKUP(A:A,'Mix Devt'!A:K,11,0)</f>
        <v>Other Lift/Lobby Issues</v>
      </c>
      <c r="M51" s="4" t="s">
        <v>501</v>
      </c>
    </row>
    <row r="52" spans="1:13" x14ac:dyDescent="0.35">
      <c r="A52" s="6" t="s">
        <v>120</v>
      </c>
      <c r="B52" s="6" t="s">
        <v>484</v>
      </c>
      <c r="C52" s="6" t="str">
        <f>VLOOKUP(A:A,'Mix Devt'!A:K,2,0)</f>
        <v>Facilities Related</v>
      </c>
      <c r="D52" s="6" t="str">
        <f>VLOOKUP(A:A,'Mix Devt'!A:K,3,0)</f>
        <v>Atrium Space/Event Space</v>
      </c>
      <c r="E52" s="6" t="str">
        <f>VLOOKUP(A:A,'Mix Devt'!A:K,4,0)</f>
        <v>Open Space socket/lighting faulty</v>
      </c>
      <c r="F52" s="6" t="s">
        <v>14</v>
      </c>
      <c r="G52" s="6" t="s">
        <v>15</v>
      </c>
      <c r="H52" s="6" t="s">
        <v>482</v>
      </c>
      <c r="I52" s="6" t="str">
        <f>VLOOKUP(A:A,'Mix Devt'!A:K,8,0)</f>
        <v>N</v>
      </c>
      <c r="J52" s="6" t="str">
        <f>VLOOKUP(A:A,'Mix Devt'!A:K,9,0)</f>
        <v>Y</v>
      </c>
      <c r="K52" s="6" t="str">
        <f>VLOOKUP(A:A,'Mix Devt'!A:K,10,0)</f>
        <v>Facilities</v>
      </c>
      <c r="L52" s="6" t="str">
        <f>VLOOKUP(A:A,'Mix Devt'!A:K,11,0)</f>
        <v>Open Space socket/lighting faulty</v>
      </c>
      <c r="M52" s="4" t="s">
        <v>502</v>
      </c>
    </row>
    <row r="53" spans="1:13" x14ac:dyDescent="0.35">
      <c r="A53" s="6" t="s">
        <v>485</v>
      </c>
      <c r="B53" s="6" t="s">
        <v>484</v>
      </c>
      <c r="C53" s="6" t="str">
        <f>VLOOKUP(A:A,'Mix Devt'!A:K,2,0)</f>
        <v>Facilities Related</v>
      </c>
      <c r="D53" s="6" t="str">
        <f>VLOOKUP(A:A,'Mix Devt'!A:K,3,0)</f>
        <v>Atrium Space/Event Space</v>
      </c>
      <c r="E53" s="19" t="str">
        <f>VLOOKUP(A:A,'Mix Devt'!A:K,4,0)</f>
        <v>Open Space stain ceiling/dirty wall/floor</v>
      </c>
      <c r="F53" s="6" t="s">
        <v>14</v>
      </c>
      <c r="G53" s="6" t="s">
        <v>15</v>
      </c>
      <c r="H53" s="6" t="s">
        <v>482</v>
      </c>
      <c r="I53" s="6" t="str">
        <f>VLOOKUP(A:A,'Mix Devt'!A:K,8,0)</f>
        <v>N</v>
      </c>
      <c r="J53" s="6" t="str">
        <f>VLOOKUP(A:A,'Mix Devt'!A:K,9,0)</f>
        <v>Y</v>
      </c>
      <c r="K53" s="6" t="str">
        <f>VLOOKUP(A:A,'Mix Devt'!A:K,10,0)</f>
        <v>Facilities</v>
      </c>
      <c r="L53" s="6" t="str">
        <f>VLOOKUP(A:A,'Mix Devt'!A:K,11,0)</f>
        <v>Open Space stain ceiling/dirty wall/floor</v>
      </c>
      <c r="M53" s="4" t="s">
        <v>501</v>
      </c>
    </row>
    <row r="54" spans="1:13" x14ac:dyDescent="0.35">
      <c r="A54" s="6" t="s">
        <v>124</v>
      </c>
      <c r="B54" s="6" t="s">
        <v>484</v>
      </c>
      <c r="C54" s="6" t="str">
        <f>VLOOKUP(A:A,'Mix Devt'!A:K,2,0)</f>
        <v>Facilities Related</v>
      </c>
      <c r="D54" s="6" t="str">
        <f>VLOOKUP(A:A,'Mix Devt'!A:K,3,0)</f>
        <v>Atrium Space/Event Space</v>
      </c>
      <c r="E54" s="6" t="str">
        <f>VLOOKUP(A:A,'Mix Devt'!A:K,4,0)</f>
        <v>Open Space table/chair/equipment/signboard missing or damaged</v>
      </c>
      <c r="F54" s="6" t="s">
        <v>14</v>
      </c>
      <c r="G54" s="6" t="s">
        <v>15</v>
      </c>
      <c r="H54" s="6" t="s">
        <v>482</v>
      </c>
      <c r="I54" s="6" t="str">
        <f>VLOOKUP(A:A,'Mix Devt'!A:K,8,0)</f>
        <v>N</v>
      </c>
      <c r="J54" s="6" t="str">
        <f>VLOOKUP(A:A,'Mix Devt'!A:K,9,0)</f>
        <v>Y</v>
      </c>
      <c r="K54" s="6" t="str">
        <f>VLOOKUP(A:A,'Mix Devt'!A:K,10,0)</f>
        <v>Facilities</v>
      </c>
      <c r="L54" s="6" t="str">
        <f>VLOOKUP(A:A,'Mix Devt'!A:K,11,0)</f>
        <v>Open Space table/chair/equipment/signboard missing or damaged</v>
      </c>
      <c r="M54" s="4" t="s">
        <v>502</v>
      </c>
    </row>
    <row r="55" spans="1:13" x14ac:dyDescent="0.35">
      <c r="A55" s="6" t="s">
        <v>126</v>
      </c>
      <c r="B55" s="6" t="s">
        <v>484</v>
      </c>
      <c r="C55" s="6" t="str">
        <f>VLOOKUP(A:A,'Mix Devt'!A:K,2,0)</f>
        <v>Facilities Related</v>
      </c>
      <c r="D55" s="6" t="str">
        <f>VLOOKUP(A:A,'Mix Devt'!A:K,3,0)</f>
        <v>Atrium Space/Event Space</v>
      </c>
      <c r="E55" s="6" t="str">
        <f>VLOOKUP(A:A,'Mix Devt'!A:K,4,0)</f>
        <v>Open Space TV/screen/aircon/fan faulty</v>
      </c>
      <c r="F55" s="6" t="s">
        <v>14</v>
      </c>
      <c r="G55" s="6" t="s">
        <v>15</v>
      </c>
      <c r="H55" s="6" t="s">
        <v>482</v>
      </c>
      <c r="I55" s="6" t="str">
        <f>VLOOKUP(A:A,'Mix Devt'!A:K,8,0)</f>
        <v>N</v>
      </c>
      <c r="J55" s="6" t="str">
        <f>VLOOKUP(A:A,'Mix Devt'!A:K,9,0)</f>
        <v>Y</v>
      </c>
      <c r="K55" s="6" t="str">
        <f>VLOOKUP(A:A,'Mix Devt'!A:K,10,0)</f>
        <v>Facilities</v>
      </c>
      <c r="L55" s="6" t="str">
        <f>VLOOKUP(A:A,'Mix Devt'!A:K,11,0)</f>
        <v>Open Space TV/screen/aircon/fan faulty</v>
      </c>
      <c r="M55" s="4" t="s">
        <v>502</v>
      </c>
    </row>
    <row r="56" spans="1:13" x14ac:dyDescent="0.35">
      <c r="A56" s="6" t="s">
        <v>128</v>
      </c>
      <c r="B56" s="6" t="s">
        <v>484</v>
      </c>
      <c r="C56" s="6" t="str">
        <f>VLOOKUP(A:A,'Mix Devt'!A:K,2,0)</f>
        <v>Facilities Related</v>
      </c>
      <c r="D56" s="6" t="str">
        <f>VLOOKUP(A:A,'Mix Devt'!A:K,3,0)</f>
        <v>Atrium Space/Event Space</v>
      </c>
      <c r="E56" s="19" t="str">
        <f>VLOOKUP(A:A,'Mix Devt'!A:K,4,0)</f>
        <v>Other atrium space/event space issues</v>
      </c>
      <c r="F56" s="6" t="s">
        <v>14</v>
      </c>
      <c r="G56" s="6" t="s">
        <v>15</v>
      </c>
      <c r="H56" s="6" t="s">
        <v>482</v>
      </c>
      <c r="I56" s="6" t="str">
        <f>VLOOKUP(A:A,'Mix Devt'!A:K,8,0)</f>
        <v>N</v>
      </c>
      <c r="J56" s="6" t="str">
        <f>VLOOKUP(A:A,'Mix Devt'!A:K,9,0)</f>
        <v>Y</v>
      </c>
      <c r="K56" s="6" t="str">
        <f>VLOOKUP(A:A,'Mix Devt'!A:K,10,0)</f>
        <v>Facilities</v>
      </c>
      <c r="L56" s="6" t="str">
        <f>VLOOKUP(A:A,'Mix Devt'!A:K,11,0)</f>
        <v>Other atrium space/event space issues</v>
      </c>
      <c r="M56" s="4" t="s">
        <v>501</v>
      </c>
    </row>
    <row r="57" spans="1:13" x14ac:dyDescent="0.35">
      <c r="A57" s="6" t="s">
        <v>454</v>
      </c>
      <c r="B57" s="6" t="s">
        <v>453</v>
      </c>
      <c r="C57" s="6" t="str">
        <f>VLOOKUP(A:A,'Mix Devt'!A:K,2,0)</f>
        <v>Facilities Related</v>
      </c>
      <c r="D57" s="6" t="str">
        <f>VLOOKUP(A:A,'Mix Devt'!A:K,3,0)</f>
        <v>Auditorium/Function/Meeting Room etc</v>
      </c>
      <c r="E57" s="6" t="str">
        <f>VLOOKUP(A:A,'Mix Devt'!A:K,4,0)</f>
        <v>Common room screen/aircon/fan/TV faulty</v>
      </c>
      <c r="F57" s="6" t="s">
        <v>14</v>
      </c>
      <c r="G57" s="6" t="s">
        <v>15</v>
      </c>
      <c r="H57" s="6" t="s">
        <v>482</v>
      </c>
      <c r="I57" s="6" t="str">
        <f>VLOOKUP(A:A,'Mix Devt'!A:K,8,0)</f>
        <v>Y</v>
      </c>
      <c r="J57" s="6" t="str">
        <f>VLOOKUP(A:A,'Mix Devt'!A:K,9,0)</f>
        <v>Y</v>
      </c>
      <c r="K57" s="6" t="str">
        <f>VLOOKUP(A:A,'Mix Devt'!A:K,10,0)</f>
        <v>Facilities</v>
      </c>
      <c r="L57" s="6" t="str">
        <f>VLOOKUP(A:A,'Mix Devt'!A:K,11,0)</f>
        <v>Common room screen/aircon/fan/TV faulty</v>
      </c>
      <c r="M57" s="4" t="s">
        <v>502</v>
      </c>
    </row>
    <row r="58" spans="1:13" x14ac:dyDescent="0.35">
      <c r="A58" s="6" t="s">
        <v>135</v>
      </c>
      <c r="B58" s="6" t="s">
        <v>453</v>
      </c>
      <c r="C58" s="6" t="str">
        <f>VLOOKUP(A:A,'Mix Devt'!A:K,2,0)</f>
        <v>Facilities Related</v>
      </c>
      <c r="D58" s="6" t="str">
        <f>VLOOKUP(A:A,'Mix Devt'!A:K,3,0)</f>
        <v>Auditorium/Function/Meeting Room etc</v>
      </c>
      <c r="E58" s="6" t="str">
        <f>VLOOKUP(A:A,'Mix Devt'!A:K,4,0)</f>
        <v>Common room socket/lighting faulty</v>
      </c>
      <c r="F58" s="6" t="s">
        <v>14</v>
      </c>
      <c r="G58" s="6" t="s">
        <v>15</v>
      </c>
      <c r="H58" s="6" t="s">
        <v>482</v>
      </c>
      <c r="I58" s="6" t="str">
        <f>VLOOKUP(A:A,'Mix Devt'!A:K,8,0)</f>
        <v>Y</v>
      </c>
      <c r="J58" s="6" t="str">
        <f>VLOOKUP(A:A,'Mix Devt'!A:K,9,0)</f>
        <v>Y</v>
      </c>
      <c r="K58" s="6" t="str">
        <f>VLOOKUP(A:A,'Mix Devt'!A:K,10,0)</f>
        <v>Facilities</v>
      </c>
      <c r="L58" s="6" t="str">
        <f>VLOOKUP(A:A,'Mix Devt'!A:K,11,0)</f>
        <v>Common room socket/lighting faulty</v>
      </c>
      <c r="M58" s="4" t="s">
        <v>502</v>
      </c>
    </row>
    <row r="59" spans="1:13" x14ac:dyDescent="0.35">
      <c r="A59" s="6" t="s">
        <v>137</v>
      </c>
      <c r="B59" s="6" t="s">
        <v>453</v>
      </c>
      <c r="C59" s="6" t="str">
        <f>VLOOKUP(A:A,'Mix Devt'!A:K,2,0)</f>
        <v>Facilities Related</v>
      </c>
      <c r="D59" s="6" t="str">
        <f>VLOOKUP(A:A,'Mix Devt'!A:K,3,0)</f>
        <v>Auditorium/Function/Meeting Room etc</v>
      </c>
      <c r="E59" s="19" t="str">
        <f>VLOOKUP(A:A,'Mix Devt'!A:K,4,0)</f>
        <v>Common room stain ceiling/dirty wall/floor</v>
      </c>
      <c r="F59" s="6" t="s">
        <v>14</v>
      </c>
      <c r="G59" s="6" t="s">
        <v>15</v>
      </c>
      <c r="H59" s="6" t="s">
        <v>482</v>
      </c>
      <c r="I59" s="6" t="str">
        <f>VLOOKUP(A:A,'Mix Devt'!A:K,8,0)</f>
        <v>Y</v>
      </c>
      <c r="J59" s="6" t="str">
        <f>VLOOKUP(A:A,'Mix Devt'!A:K,9,0)</f>
        <v>Y</v>
      </c>
      <c r="K59" s="6" t="str">
        <f>VLOOKUP(A:A,'Mix Devt'!A:K,10,0)</f>
        <v>Facilities</v>
      </c>
      <c r="L59" s="6" t="str">
        <f>VLOOKUP(A:A,'Mix Devt'!A:K,11,0)</f>
        <v>Common room stain ceiling/dirty wall/floor</v>
      </c>
      <c r="M59" s="4" t="s">
        <v>501</v>
      </c>
    </row>
    <row r="60" spans="1:13" x14ac:dyDescent="0.35">
      <c r="A60" s="6" t="s">
        <v>455</v>
      </c>
      <c r="B60" s="6" t="s">
        <v>453</v>
      </c>
      <c r="C60" s="6" t="str">
        <f>VLOOKUP(A:A,'Mix Devt'!A:K,2,0)</f>
        <v>Facilities Related</v>
      </c>
      <c r="D60" s="6" t="str">
        <f>VLOOKUP(A:A,'Mix Devt'!A:K,3,0)</f>
        <v>Auditorium/Function/Meeting Room etc</v>
      </c>
      <c r="E60" s="6" t="str">
        <f>VLOOKUP(A:A,'Mix Devt'!A:K,4,0)</f>
        <v>Common room table/chair/equipment/signboard missing or damaged</v>
      </c>
      <c r="F60" s="6" t="s">
        <v>14</v>
      </c>
      <c r="G60" s="6" t="s">
        <v>15</v>
      </c>
      <c r="H60" s="6" t="s">
        <v>482</v>
      </c>
      <c r="I60" s="6" t="str">
        <f>VLOOKUP(A:A,'Mix Devt'!A:K,8,0)</f>
        <v>Y</v>
      </c>
      <c r="J60" s="6" t="str">
        <f>VLOOKUP(A:A,'Mix Devt'!A:K,9,0)</f>
        <v>Y</v>
      </c>
      <c r="K60" s="6" t="str">
        <f>VLOOKUP(A:A,'Mix Devt'!A:K,10,0)</f>
        <v>Facilities</v>
      </c>
      <c r="L60" s="6" t="str">
        <f>VLOOKUP(A:A,'Mix Devt'!A:K,11,0)</f>
        <v>Common room table/chair/equipment/signboard missing or damaged</v>
      </c>
      <c r="M60" s="4" t="s">
        <v>502</v>
      </c>
    </row>
    <row r="61" spans="1:13" x14ac:dyDescent="0.35">
      <c r="A61" s="6" t="s">
        <v>141</v>
      </c>
      <c r="B61" s="6" t="s">
        <v>453</v>
      </c>
      <c r="C61" s="6" t="str">
        <f>VLOOKUP(A:A,'Mix Devt'!A:K,2,0)</f>
        <v>Facilities Related</v>
      </c>
      <c r="D61" s="6" t="str">
        <f>VLOOKUP(A:A,'Mix Devt'!A:K,3,0)</f>
        <v>Auditorium/Function/Meeting Room etc</v>
      </c>
      <c r="E61" s="19" t="str">
        <f>VLOOKUP(A:A,'Mix Devt'!A:K,4,0)</f>
        <v>Others auditorium/function/meeting room issues</v>
      </c>
      <c r="F61" s="6" t="s">
        <v>14</v>
      </c>
      <c r="G61" s="6" t="s">
        <v>15</v>
      </c>
      <c r="H61" s="6" t="s">
        <v>482</v>
      </c>
      <c r="I61" s="6" t="str">
        <f>VLOOKUP(A:A,'Mix Devt'!A:K,8,0)</f>
        <v>Y</v>
      </c>
      <c r="J61" s="6" t="str">
        <f>VLOOKUP(A:A,'Mix Devt'!A:K,9,0)</f>
        <v>Y</v>
      </c>
      <c r="K61" s="6" t="str">
        <f>VLOOKUP(A:A,'Mix Devt'!A:K,10,0)</f>
        <v>Facilities</v>
      </c>
      <c r="L61" s="6" t="str">
        <f>VLOOKUP(A:A,'Mix Devt'!A:K,11,0)</f>
        <v>Others auditorium/function/meeting room issues</v>
      </c>
      <c r="M61" s="4" t="s">
        <v>501</v>
      </c>
    </row>
    <row r="62" spans="1:13" x14ac:dyDescent="0.35">
      <c r="A62" s="6" t="s">
        <v>211</v>
      </c>
      <c r="B62" s="6" t="s">
        <v>464</v>
      </c>
      <c r="C62" s="6" t="str">
        <f>VLOOKUP(A:A,'Mix Devt'!A:K,2,0)</f>
        <v>Horticulture Services</v>
      </c>
      <c r="D62" s="6" t="str">
        <f>VLOOKUP(A:A,'Mix Devt'!A:K,3,0)</f>
        <v>Garden/Landscape</v>
      </c>
      <c r="E62" s="6" t="str">
        <f>VLOOKUP(A:A,'Mix Devt'!A:K,4,0)</f>
        <v>Algae/bald/long turf area</v>
      </c>
      <c r="F62" s="6" t="s">
        <v>14</v>
      </c>
      <c r="G62" s="6" t="s">
        <v>15</v>
      </c>
      <c r="H62" s="6" t="s">
        <v>482</v>
      </c>
      <c r="I62" s="6" t="str">
        <f>VLOOKUP(A:A,'Mix Devt'!A:K,8,0)</f>
        <v>Y</v>
      </c>
      <c r="J62" s="6" t="str">
        <f>VLOOKUP(A:A,'Mix Devt'!A:K,9,0)</f>
        <v>Y</v>
      </c>
      <c r="K62" s="6" t="str">
        <f>VLOOKUP(A:A,'Mix Devt'!A:K,10,0)</f>
        <v>Garden &amp; Landscape</v>
      </c>
      <c r="L62" s="6" t="str">
        <f>VLOOKUP(A:A,'Mix Devt'!A:K,11,0)</f>
        <v>Algae/bald/long turf area</v>
      </c>
      <c r="M62" s="4" t="s">
        <v>502</v>
      </c>
    </row>
    <row r="63" spans="1:13" x14ac:dyDescent="0.35">
      <c r="A63" s="6" t="s">
        <v>216</v>
      </c>
      <c r="B63" s="6" t="s">
        <v>464</v>
      </c>
      <c r="C63" s="6" t="str">
        <f>VLOOKUP(A:A,'Mix Devt'!A:K,2,0)</f>
        <v>Horticulture Services</v>
      </c>
      <c r="D63" s="6" t="str">
        <f>VLOOKUP(A:A,'Mix Devt'!A:K,3,0)</f>
        <v>Garden/Landscape</v>
      </c>
      <c r="E63" s="19" t="str">
        <f>VLOOKUP(A:A,'Mix Devt'!A:K,4,0)</f>
        <v>Fallen plant/tree</v>
      </c>
      <c r="F63" s="6" t="s">
        <v>14</v>
      </c>
      <c r="G63" s="6" t="s">
        <v>15</v>
      </c>
      <c r="H63" s="6" t="s">
        <v>482</v>
      </c>
      <c r="I63" s="6" t="str">
        <f>VLOOKUP(A:A,'Mix Devt'!A:K,8,0)</f>
        <v>Y</v>
      </c>
      <c r="J63" s="6" t="str">
        <f>VLOOKUP(A:A,'Mix Devt'!A:K,9,0)</f>
        <v>Y</v>
      </c>
      <c r="K63" s="6" t="str">
        <f>VLOOKUP(A:A,'Mix Devt'!A:K,10,0)</f>
        <v>Garden &amp; Landscape</v>
      </c>
      <c r="L63" s="6" t="str">
        <f>VLOOKUP(A:A,'Mix Devt'!A:K,11,0)</f>
        <v>Fallen plant/tree</v>
      </c>
      <c r="M63" s="4" t="s">
        <v>501</v>
      </c>
    </row>
    <row r="64" spans="1:13" x14ac:dyDescent="0.35">
      <c r="A64" s="6" t="s">
        <v>218</v>
      </c>
      <c r="B64" s="6" t="s">
        <v>464</v>
      </c>
      <c r="C64" s="6" t="str">
        <f>VLOOKUP(A:A,'Mix Devt'!A:K,2,0)</f>
        <v>Horticulture Services</v>
      </c>
      <c r="D64" s="6" t="str">
        <f>VLOOKUP(A:A,'Mix Devt'!A:K,3,0)</f>
        <v>Garden/Landscape</v>
      </c>
      <c r="E64" s="19" t="str">
        <f>VLOOKUP(A:A,'Mix Devt'!A:K,4,0)</f>
        <v>Other garden/landscape issues</v>
      </c>
      <c r="F64" s="6" t="s">
        <v>14</v>
      </c>
      <c r="G64" s="6" t="s">
        <v>15</v>
      </c>
      <c r="H64" s="6" t="s">
        <v>482</v>
      </c>
      <c r="I64" s="6" t="str">
        <f>VLOOKUP(A:A,'Mix Devt'!A:K,8,0)</f>
        <v>Y</v>
      </c>
      <c r="J64" s="6" t="str">
        <f>VLOOKUP(A:A,'Mix Devt'!A:K,9,0)</f>
        <v>Y</v>
      </c>
      <c r="K64" s="6" t="str">
        <f>VLOOKUP(A:A,'Mix Devt'!A:K,10,0)</f>
        <v>Garden &amp; Landscape</v>
      </c>
      <c r="L64" s="6" t="str">
        <f>VLOOKUP(A:A,'Mix Devt'!A:K,11,0)</f>
        <v>Other garden/landscape issues</v>
      </c>
      <c r="M64" s="4" t="s">
        <v>501</v>
      </c>
    </row>
    <row r="65" spans="1:13" x14ac:dyDescent="0.35">
      <c r="A65" s="6" t="s">
        <v>220</v>
      </c>
      <c r="B65" s="6" t="s">
        <v>464</v>
      </c>
      <c r="C65" s="6" t="str">
        <f>VLOOKUP(A:A,'Mix Devt'!A:K,2,0)</f>
        <v>Horticulture Services</v>
      </c>
      <c r="D65" s="6" t="str">
        <f>VLOOKUP(A:A,'Mix Devt'!A:K,3,0)</f>
        <v>Garden/Landscape</v>
      </c>
      <c r="E65" s="6" t="str">
        <f>VLOOKUP(A:A,'Mix Devt'!A:K,4,0)</f>
        <v>Overgrown plant/tree</v>
      </c>
      <c r="F65" s="6" t="s">
        <v>14</v>
      </c>
      <c r="G65" s="6" t="s">
        <v>15</v>
      </c>
      <c r="H65" s="6" t="s">
        <v>482</v>
      </c>
      <c r="I65" s="6" t="str">
        <f>VLOOKUP(A:A,'Mix Devt'!A:K,8,0)</f>
        <v>Y</v>
      </c>
      <c r="J65" s="6" t="str">
        <f>VLOOKUP(A:A,'Mix Devt'!A:K,9,0)</f>
        <v>Y</v>
      </c>
      <c r="K65" s="6" t="str">
        <f>VLOOKUP(A:A,'Mix Devt'!A:K,10,0)</f>
        <v>Garden &amp; Landscape</v>
      </c>
      <c r="L65" s="6" t="str">
        <f>VLOOKUP(A:A,'Mix Devt'!A:K,11,0)</f>
        <v>Overgrown plant/tree</v>
      </c>
      <c r="M65" s="4" t="s">
        <v>502</v>
      </c>
    </row>
    <row r="66" spans="1:13" x14ac:dyDescent="0.35">
      <c r="A66" s="6" t="s">
        <v>221</v>
      </c>
      <c r="B66" s="6" t="s">
        <v>464</v>
      </c>
      <c r="C66" s="6" t="str">
        <f>VLOOKUP(A:A,'Mix Devt'!A:K,2,0)</f>
        <v>Horticulture Services</v>
      </c>
      <c r="D66" s="6" t="str">
        <f>VLOOKUP(A:A,'Mix Devt'!A:K,3,0)</f>
        <v>Garden/Landscape</v>
      </c>
      <c r="E66" s="6" t="str">
        <f>VLOOKUP(A:A,'Mix Devt'!A:K,4,0)</f>
        <v>Soil erosion/sunken soil level</v>
      </c>
      <c r="F66" s="6" t="s">
        <v>14</v>
      </c>
      <c r="G66" s="6" t="s">
        <v>15</v>
      </c>
      <c r="H66" s="6" t="s">
        <v>482</v>
      </c>
      <c r="I66" s="6" t="str">
        <f>VLOOKUP(A:A,'Mix Devt'!A:K,8,0)</f>
        <v>Y</v>
      </c>
      <c r="J66" s="6" t="str">
        <f>VLOOKUP(A:A,'Mix Devt'!A:K,9,0)</f>
        <v>Y</v>
      </c>
      <c r="K66" s="6" t="str">
        <f>VLOOKUP(A:A,'Mix Devt'!A:K,10,0)</f>
        <v>Garden &amp; Landscape</v>
      </c>
      <c r="L66" s="6" t="str">
        <f>VLOOKUP(A:A,'Mix Devt'!A:K,11,0)</f>
        <v>Soil erosion/sunken soil level</v>
      </c>
      <c r="M66" s="4" t="s">
        <v>502</v>
      </c>
    </row>
    <row r="67" spans="1:13" x14ac:dyDescent="0.35">
      <c r="A67" s="6" t="s">
        <v>224</v>
      </c>
      <c r="B67" s="6" t="s">
        <v>464</v>
      </c>
      <c r="C67" s="6" t="str">
        <f>VLOOKUP(A:A,'Mix Devt'!A:K,2,0)</f>
        <v>Horticulture Services</v>
      </c>
      <c r="D67" s="6" t="str">
        <f>VLOOKUP(A:A,'Mix Devt'!A:K,3,0)</f>
        <v>Garden/Landscape</v>
      </c>
      <c r="E67" s="6" t="str">
        <f>VLOOKUP(A:A,'Mix Devt'!A:K,4,0)</f>
        <v>Withered Plant</v>
      </c>
      <c r="F67" s="6" t="s">
        <v>14</v>
      </c>
      <c r="G67" s="6" t="s">
        <v>15</v>
      </c>
      <c r="H67" s="6" t="s">
        <v>482</v>
      </c>
      <c r="I67" s="6" t="str">
        <f>VLOOKUP(A:A,'Mix Devt'!A:K,8,0)</f>
        <v>Y</v>
      </c>
      <c r="J67" s="6" t="str">
        <f>VLOOKUP(A:A,'Mix Devt'!A:K,9,0)</f>
        <v>Y</v>
      </c>
      <c r="K67" s="6" t="str">
        <f>VLOOKUP(A:A,'Mix Devt'!A:K,10,0)</f>
        <v>Garden &amp; Landscape</v>
      </c>
      <c r="L67" s="6" t="str">
        <f>VLOOKUP(A:A,'Mix Devt'!A:K,11,0)</f>
        <v>Plants withered</v>
      </c>
      <c r="M67" s="4" t="s">
        <v>502</v>
      </c>
    </row>
    <row r="68" spans="1:13" x14ac:dyDescent="0.35">
      <c r="A68" s="6" t="s">
        <v>226</v>
      </c>
      <c r="B68" s="6" t="s">
        <v>467</v>
      </c>
      <c r="C68" s="6" t="str">
        <f>VLOOKUP(A:A,'Mix Devt'!A:K,2,0)</f>
        <v>M&amp;E Services</v>
      </c>
      <c r="D68" s="6" t="str">
        <f>VLOOKUP(A:A,'Mix Devt'!A:K,3,0)</f>
        <v>Electrical</v>
      </c>
      <c r="E68" s="6" t="str">
        <f>VLOOKUP(A:A,'Mix Devt'!A:K,4,0)</f>
        <v>No electrical power supply to socket outlet</v>
      </c>
      <c r="F68" s="6" t="s">
        <v>14</v>
      </c>
      <c r="G68" s="6" t="s">
        <v>15</v>
      </c>
      <c r="H68" s="6" t="s">
        <v>482</v>
      </c>
      <c r="I68" s="6" t="str">
        <f>VLOOKUP(A:A,'Mix Devt'!A:K,8,0)</f>
        <v>Y</v>
      </c>
      <c r="J68" s="6" t="str">
        <f>VLOOKUP(A:A,'Mix Devt'!A:K,9,0)</f>
        <v>Y</v>
      </c>
      <c r="K68" s="6" t="str">
        <f>VLOOKUP(A:A,'Mix Devt'!A:K,10,0)</f>
        <v>Lighting &amp; Electrical</v>
      </c>
      <c r="L68" s="6" t="str">
        <f>VLOOKUP(A:A,'Mix Devt'!A:K,11,0)</f>
        <v>No electrical power supply to socket outlet</v>
      </c>
      <c r="M68" s="4" t="s">
        <v>502</v>
      </c>
    </row>
    <row r="69" spans="1:13" x14ac:dyDescent="0.35">
      <c r="A69" s="6" t="s">
        <v>231</v>
      </c>
      <c r="B69" s="6" t="s">
        <v>467</v>
      </c>
      <c r="C69" s="6" t="str">
        <f>VLOOKUP(A:A,'Mix Devt'!A:K,2,0)</f>
        <v>M&amp;E Services</v>
      </c>
      <c r="D69" s="6" t="str">
        <f>VLOOKUP(A:A,'Mix Devt'!A:K,3,0)</f>
        <v>Electrical</v>
      </c>
      <c r="E69" s="19" t="str">
        <f>VLOOKUP(A:A,'Mix Devt'!A:K,4,0)</f>
        <v>No electrical Power supply to unit/house</v>
      </c>
      <c r="F69" s="6" t="s">
        <v>14</v>
      </c>
      <c r="G69" s="6" t="s">
        <v>15</v>
      </c>
      <c r="H69" s="6" t="s">
        <v>482</v>
      </c>
      <c r="I69" s="6" t="str">
        <f>VLOOKUP(A:A,'Mix Devt'!A:K,8,0)</f>
        <v>Y</v>
      </c>
      <c r="J69" s="6" t="str">
        <f>VLOOKUP(A:A,'Mix Devt'!A:K,9,0)</f>
        <v>Y</v>
      </c>
      <c r="K69" s="6" t="str">
        <f>VLOOKUP(A:A,'Mix Devt'!A:K,10,0)</f>
        <v>Lighting &amp; Electrical</v>
      </c>
      <c r="L69" s="6" t="str">
        <f>VLOOKUP(A:A,'Mix Devt'!A:K,11,0)</f>
        <v>Disruption to electricity supply</v>
      </c>
      <c r="M69" s="4" t="s">
        <v>501</v>
      </c>
    </row>
    <row r="70" spans="1:13" x14ac:dyDescent="0.35">
      <c r="A70" s="6" t="s">
        <v>234</v>
      </c>
      <c r="B70" s="6" t="s">
        <v>467</v>
      </c>
      <c r="C70" s="6" t="str">
        <f>VLOOKUP(A:A,'Mix Devt'!A:K,2,0)</f>
        <v>M&amp;E Services</v>
      </c>
      <c r="D70" s="6" t="str">
        <f>VLOOKUP(A:A,'Mix Devt'!A:K,3,0)</f>
        <v>Electrical</v>
      </c>
      <c r="E70" s="19" t="str">
        <f>VLOOKUP(A:A,'Mix Devt'!A:K,4,0)</f>
        <v>Other electrical Issues</v>
      </c>
      <c r="F70" s="6" t="s">
        <v>14</v>
      </c>
      <c r="G70" s="6" t="s">
        <v>15</v>
      </c>
      <c r="H70" s="6" t="s">
        <v>482</v>
      </c>
      <c r="I70" s="6" t="str">
        <f>VLOOKUP(A:A,'Mix Devt'!A:K,8,0)</f>
        <v>Y</v>
      </c>
      <c r="J70" s="6" t="str">
        <f>VLOOKUP(A:A,'Mix Devt'!A:K,9,0)</f>
        <v>Y</v>
      </c>
      <c r="K70" s="6" t="str">
        <f>VLOOKUP(A:A,'Mix Devt'!A:K,10,0)</f>
        <v>Lighting &amp; Electrical</v>
      </c>
      <c r="L70" s="6" t="str">
        <f>VLOOKUP(A:A,'Mix Devt'!A:K,11,0)</f>
        <v>Other electrical issues</v>
      </c>
      <c r="M70" s="4" t="s">
        <v>501</v>
      </c>
    </row>
    <row r="71" spans="1:13" x14ac:dyDescent="0.35">
      <c r="A71" s="6" t="s">
        <v>237</v>
      </c>
      <c r="B71" s="6" t="s">
        <v>466</v>
      </c>
      <c r="C71" s="6" t="str">
        <f>VLOOKUP(A:A,'Mix Devt'!A:K,2,0)</f>
        <v>M&amp;E Services</v>
      </c>
      <c r="D71" s="6" t="str">
        <f>VLOOKUP(A:A,'Mix Devt'!A:K,3,0)</f>
        <v>Lighting</v>
      </c>
      <c r="E71" s="6" t="str">
        <f>VLOOKUP(A:A,'Mix Devt'!A:K,4,0)</f>
        <v>Humming sound from light fitting</v>
      </c>
      <c r="F71" s="6" t="s">
        <v>14</v>
      </c>
      <c r="G71" s="6" t="s">
        <v>15</v>
      </c>
      <c r="H71" s="6" t="s">
        <v>482</v>
      </c>
      <c r="I71" s="6" t="str">
        <f>VLOOKUP(A:A,'Mix Devt'!A:K,8,0)</f>
        <v>Y</v>
      </c>
      <c r="J71" s="6" t="str">
        <f>VLOOKUP(A:A,'Mix Devt'!A:K,9,0)</f>
        <v>Y</v>
      </c>
      <c r="K71" s="6" t="str">
        <f>VLOOKUP(A:A,'Mix Devt'!A:K,10,0)</f>
        <v>Lighting &amp; Electrical</v>
      </c>
      <c r="L71" s="6" t="str">
        <f>VLOOKUP(A:A,'Mix Devt'!A:K,11,0)</f>
        <v>Faulty light fitting</v>
      </c>
      <c r="M71" s="4" t="s">
        <v>502</v>
      </c>
    </row>
    <row r="72" spans="1:13" x14ac:dyDescent="0.35">
      <c r="A72" s="6" t="s">
        <v>240</v>
      </c>
      <c r="B72" s="6" t="s">
        <v>480</v>
      </c>
      <c r="C72" s="6" t="str">
        <f>VLOOKUP(A:A,'Mix Devt'!A:K,2,0)</f>
        <v>M&amp;E Services</v>
      </c>
      <c r="D72" s="6" t="str">
        <f>VLOOKUP(A:A,'Mix Devt'!A:K,3,0)</f>
        <v>Lighting</v>
      </c>
      <c r="E72" s="6" t="str">
        <f>VLOOKUP(A:A,'Mix Devt'!A:K,4,0)</f>
        <v>Lamp post faulty</v>
      </c>
      <c r="F72" s="6" t="s">
        <v>14</v>
      </c>
      <c r="G72" s="6" t="s">
        <v>15</v>
      </c>
      <c r="H72" s="6" t="s">
        <v>482</v>
      </c>
      <c r="I72" s="6" t="str">
        <f>VLOOKUP(A:A,'Mix Devt'!A:K,8,0)</f>
        <v>N</v>
      </c>
      <c r="J72" s="6" t="str">
        <f>VLOOKUP(A:A,'Mix Devt'!A:K,9,0)</f>
        <v>Y</v>
      </c>
      <c r="K72" s="6" t="str">
        <f>VLOOKUP(A:A,'Mix Devt'!A:K,10,0)</f>
        <v>Lighting &amp; Electrical</v>
      </c>
      <c r="L72" s="6" t="str">
        <f>VLOOKUP(A:A,'Mix Devt'!A:K,11,0)</f>
        <v>Lamp post faulty</v>
      </c>
      <c r="M72" s="4" t="s">
        <v>502</v>
      </c>
    </row>
    <row r="73" spans="1:13" x14ac:dyDescent="0.35">
      <c r="A73" s="6" t="s">
        <v>242</v>
      </c>
      <c r="B73" s="6" t="s">
        <v>466</v>
      </c>
      <c r="C73" s="6" t="str">
        <f>VLOOKUP(A:A,'Mix Devt'!A:K,2,0)</f>
        <v>M&amp;E Services</v>
      </c>
      <c r="D73" s="6" t="str">
        <f>VLOOKUP(A:A,'Mix Devt'!A:K,3,0)</f>
        <v>Lighting</v>
      </c>
      <c r="E73" s="19" t="str">
        <f>VLOOKUP(A:A,'Mix Devt'!A:K,4,0)</f>
        <v>Light tubes blown</v>
      </c>
      <c r="F73" s="6" t="s">
        <v>14</v>
      </c>
      <c r="G73" s="6" t="s">
        <v>15</v>
      </c>
      <c r="H73" s="6" t="s">
        <v>482</v>
      </c>
      <c r="I73" s="6" t="str">
        <f>VLOOKUP(A:A,'Mix Devt'!A:K,8,0)</f>
        <v>Y</v>
      </c>
      <c r="J73" s="6" t="str">
        <f>VLOOKUP(A:A,'Mix Devt'!A:K,9,0)</f>
        <v>Y</v>
      </c>
      <c r="K73" s="6" t="str">
        <f>VLOOKUP(A:A,'Mix Devt'!A:K,10,0)</f>
        <v>Lighting &amp; Electrical</v>
      </c>
      <c r="L73" s="6" t="str">
        <f>VLOOKUP(A:A,'Mix Devt'!A:K,11,0)</f>
        <v>Lights blown</v>
      </c>
      <c r="M73" s="4" t="s">
        <v>501</v>
      </c>
    </row>
    <row r="74" spans="1:13" x14ac:dyDescent="0.35">
      <c r="A74" s="6" t="s">
        <v>244</v>
      </c>
      <c r="B74" s="6" t="s">
        <v>466</v>
      </c>
      <c r="C74" s="6" t="str">
        <f>VLOOKUP(A:A,'Mix Devt'!A:K,2,0)</f>
        <v>M&amp;E Services</v>
      </c>
      <c r="D74" s="6" t="str">
        <f>VLOOKUP(A:A,'Mix Devt'!A:K,3,0)</f>
        <v>Lighting</v>
      </c>
      <c r="E74" s="19" t="str">
        <f>VLOOKUP(A:A,'Mix Devt'!A:K,4,0)</f>
        <v>Other lighting Issues</v>
      </c>
      <c r="F74" s="6" t="s">
        <v>14</v>
      </c>
      <c r="G74" s="6" t="s">
        <v>15</v>
      </c>
      <c r="H74" s="6" t="s">
        <v>482</v>
      </c>
      <c r="I74" s="6" t="str">
        <f>VLOOKUP(A:A,'Mix Devt'!A:K,8,0)</f>
        <v>Y</v>
      </c>
      <c r="J74" s="6" t="str">
        <f>VLOOKUP(A:A,'Mix Devt'!A:K,9,0)</f>
        <v>Y</v>
      </c>
      <c r="K74" s="6" t="str">
        <f>VLOOKUP(A:A,'Mix Devt'!A:K,10,0)</f>
        <v>Lighting &amp; Electrical</v>
      </c>
      <c r="L74" s="6" t="str">
        <f>VLOOKUP(A:A,'Mix Devt'!A:K,11,0)</f>
        <v>Other lighting issues</v>
      </c>
      <c r="M74" s="4" t="s">
        <v>501</v>
      </c>
    </row>
    <row r="75" spans="1:13" x14ac:dyDescent="0.35">
      <c r="A75" s="6" t="s">
        <v>247</v>
      </c>
      <c r="B75" s="6" t="s">
        <v>480</v>
      </c>
      <c r="C75" s="6" t="str">
        <f>VLOOKUP(A:A,'Mix Devt'!A:K,2,0)</f>
        <v>M&amp;E Services</v>
      </c>
      <c r="D75" s="6" t="str">
        <f>VLOOKUP(A:A,'Mix Devt'!A:K,3,0)</f>
        <v>M&amp;E Work</v>
      </c>
      <c r="E75" s="6" t="str">
        <f>VLOOKUP(A:A,'Mix Devt'!A:K,4,0)</f>
        <v>BAS faulty - Chiller/FCC room</v>
      </c>
      <c r="F75" s="6" t="s">
        <v>14</v>
      </c>
      <c r="G75" s="6" t="s">
        <v>15</v>
      </c>
      <c r="H75" s="6" t="s">
        <v>482</v>
      </c>
      <c r="I75" s="6" t="str">
        <f>VLOOKUP(A:A,'Mix Devt'!A:K,8,0)</f>
        <v>N</v>
      </c>
      <c r="J75" s="6" t="str">
        <f>VLOOKUP(A:A,'Mix Devt'!A:K,9,0)</f>
        <v>Y</v>
      </c>
      <c r="K75" s="6" t="str">
        <f>VLOOKUP(A:A,'Mix Devt'!A:K,10,0)</f>
        <v>Lighting &amp; Electrical</v>
      </c>
      <c r="L75" s="6" t="str">
        <f>VLOOKUP(A:A,'Mix Devt'!A:K,11,0)</f>
        <v>BAS faulty - Chiller/FCC room</v>
      </c>
      <c r="M75" s="4" t="s">
        <v>502</v>
      </c>
    </row>
    <row r="76" spans="1:13" x14ac:dyDescent="0.35">
      <c r="A76" s="6" t="s">
        <v>249</v>
      </c>
      <c r="B76" s="6" t="s">
        <v>480</v>
      </c>
      <c r="C76" s="6" t="str">
        <f>VLOOKUP(A:A,'Mix Devt'!A:K,2,0)</f>
        <v>M&amp;E Services</v>
      </c>
      <c r="D76" s="6" t="str">
        <f>VLOOKUP(A:A,'Mix Devt'!A:K,3,0)</f>
        <v>M&amp;E Work</v>
      </c>
      <c r="E76" s="19" t="str">
        <f>VLOOKUP(A:A,'Mix Devt'!A:K,4,0)</f>
        <v>DB connectors burnt</v>
      </c>
      <c r="F76" s="6" t="s">
        <v>14</v>
      </c>
      <c r="G76" s="6" t="s">
        <v>15</v>
      </c>
      <c r="H76" s="6" t="s">
        <v>482</v>
      </c>
      <c r="I76" s="6" t="str">
        <f>VLOOKUP(A:A,'Mix Devt'!A:K,8,0)</f>
        <v>N</v>
      </c>
      <c r="J76" s="6" t="str">
        <f>VLOOKUP(A:A,'Mix Devt'!A:K,9,0)</f>
        <v>Y</v>
      </c>
      <c r="K76" s="6" t="str">
        <f>VLOOKUP(A:A,'Mix Devt'!A:K,10,0)</f>
        <v>Lighting &amp; Electrical</v>
      </c>
      <c r="L76" s="6" t="str">
        <f>VLOOKUP(A:A,'Mix Devt'!A:K,11,0)</f>
        <v>DB connectors burnt</v>
      </c>
      <c r="M76" s="4" t="s">
        <v>501</v>
      </c>
    </row>
    <row r="77" spans="1:13" x14ac:dyDescent="0.35">
      <c r="A77" s="6" t="s">
        <v>251</v>
      </c>
      <c r="B77" s="6" t="s">
        <v>480</v>
      </c>
      <c r="C77" s="6" t="str">
        <f>VLOOKUP(A:A,'Mix Devt'!A:K,2,0)</f>
        <v>M&amp;E Services</v>
      </c>
      <c r="D77" s="6" t="str">
        <f>VLOOKUP(A:A,'Mix Devt'!A:K,3,0)</f>
        <v>M&amp;E Work</v>
      </c>
      <c r="E77" s="19" t="str">
        <f>VLOOKUP(A:A,'Mix Devt'!A:K,4,0)</f>
        <v>Electrical isolators/sockets faulty</v>
      </c>
      <c r="F77" s="6" t="s">
        <v>14</v>
      </c>
      <c r="G77" s="6" t="s">
        <v>15</v>
      </c>
      <c r="H77" s="6" t="s">
        <v>482</v>
      </c>
      <c r="I77" s="6" t="str">
        <f>VLOOKUP(A:A,'Mix Devt'!A:K,8,0)</f>
        <v>N</v>
      </c>
      <c r="J77" s="6" t="str">
        <f>VLOOKUP(A:A,'Mix Devt'!A:K,9,0)</f>
        <v>Y</v>
      </c>
      <c r="K77" s="6" t="str">
        <f>VLOOKUP(A:A,'Mix Devt'!A:K,10,0)</f>
        <v>Lighting &amp; Electrical</v>
      </c>
      <c r="L77" s="6" t="str">
        <f>VLOOKUP(A:A,'Mix Devt'!A:K,11,0)</f>
        <v>Electrical isolators/sockets faulty</v>
      </c>
      <c r="M77" s="4" t="s">
        <v>501</v>
      </c>
    </row>
    <row r="78" spans="1:13" x14ac:dyDescent="0.35">
      <c r="A78" s="6" t="s">
        <v>252</v>
      </c>
      <c r="B78" s="6" t="s">
        <v>480</v>
      </c>
      <c r="C78" s="6" t="str">
        <f>VLOOKUP(A:A,'Mix Devt'!A:K,2,0)</f>
        <v>M&amp;E Services</v>
      </c>
      <c r="D78" s="6" t="str">
        <f>VLOOKUP(A:A,'Mix Devt'!A:K,3,0)</f>
        <v>M&amp;E Work</v>
      </c>
      <c r="E78" s="6" t="str">
        <f>VLOOKUP(A:A,'Mix Devt'!A:K,4,0)</f>
        <v>Electrical riser DB trip</v>
      </c>
      <c r="F78" s="6" t="s">
        <v>14</v>
      </c>
      <c r="G78" s="6" t="s">
        <v>15</v>
      </c>
      <c r="H78" s="6" t="s">
        <v>482</v>
      </c>
      <c r="I78" s="6" t="str">
        <f>VLOOKUP(A:A,'Mix Devt'!A:K,8,0)</f>
        <v>N</v>
      </c>
      <c r="J78" s="6" t="str">
        <f>VLOOKUP(A:A,'Mix Devt'!A:K,9,0)</f>
        <v>Y</v>
      </c>
      <c r="K78" s="6" t="str">
        <f>VLOOKUP(A:A,'Mix Devt'!A:K,10,0)</f>
        <v>Lighting &amp; Electrical</v>
      </c>
      <c r="L78" s="6" t="str">
        <f>VLOOKUP(A:A,'Mix Devt'!A:K,11,0)</f>
        <v>Electrical riser DB trip</v>
      </c>
      <c r="M78" s="4" t="s">
        <v>502</v>
      </c>
    </row>
    <row r="79" spans="1:13" x14ac:dyDescent="0.35">
      <c r="A79" s="6" t="s">
        <v>254</v>
      </c>
      <c r="B79" s="6" t="s">
        <v>480</v>
      </c>
      <c r="C79" s="6" t="str">
        <f>VLOOKUP(A:A,'Mix Devt'!A:K,2,0)</f>
        <v>M&amp;E Services</v>
      </c>
      <c r="D79" s="6" t="str">
        <f>VLOOKUP(A:A,'Mix Devt'!A:K,3,0)</f>
        <v>M&amp;E Work</v>
      </c>
      <c r="E79" s="6" t="str">
        <f>VLOOKUP(A:A,'Mix Devt'!A:K,4,0)</f>
        <v>Electrical timers faulty</v>
      </c>
      <c r="F79" s="6" t="s">
        <v>14</v>
      </c>
      <c r="G79" s="6" t="s">
        <v>15</v>
      </c>
      <c r="H79" s="6" t="s">
        <v>482</v>
      </c>
      <c r="I79" s="6" t="str">
        <f>VLOOKUP(A:A,'Mix Devt'!A:K,8,0)</f>
        <v>N</v>
      </c>
      <c r="J79" s="6" t="str">
        <f>VLOOKUP(A:A,'Mix Devt'!A:K,9,0)</f>
        <v>Y</v>
      </c>
      <c r="K79" s="6" t="str">
        <f>VLOOKUP(A:A,'Mix Devt'!A:K,10,0)</f>
        <v>Lighting &amp; Electrical</v>
      </c>
      <c r="L79" s="6" t="str">
        <f>VLOOKUP(A:A,'Mix Devt'!A:K,11,0)</f>
        <v>Electrical timers faulty</v>
      </c>
      <c r="M79" s="4" t="s">
        <v>502</v>
      </c>
    </row>
    <row r="80" spans="1:13" x14ac:dyDescent="0.35">
      <c r="A80" s="6" t="s">
        <v>256</v>
      </c>
      <c r="B80" s="6" t="s">
        <v>480</v>
      </c>
      <c r="C80" s="6" t="str">
        <f>VLOOKUP(A:A,'Mix Devt'!A:K,2,0)</f>
        <v>M&amp;E Services</v>
      </c>
      <c r="D80" s="6" t="str">
        <f>VLOOKUP(A:A,'Mix Devt'!A:K,3,0)</f>
        <v>M&amp;E Work</v>
      </c>
      <c r="E80" s="6" t="str">
        <f>VLOOKUP(A:A,'Mix Devt'!A:K,4,0)</f>
        <v>Generator set oil leakeage/faulty</v>
      </c>
      <c r="F80" s="6" t="s">
        <v>14</v>
      </c>
      <c r="G80" s="6" t="s">
        <v>15</v>
      </c>
      <c r="H80" s="6" t="s">
        <v>482</v>
      </c>
      <c r="I80" s="6" t="str">
        <f>VLOOKUP(A:A,'Mix Devt'!A:K,8,0)</f>
        <v>N</v>
      </c>
      <c r="J80" s="6" t="str">
        <f>VLOOKUP(A:A,'Mix Devt'!A:K,9,0)</f>
        <v>Y</v>
      </c>
      <c r="K80" s="6" t="str">
        <f>VLOOKUP(A:A,'Mix Devt'!A:K,10,0)</f>
        <v>Lighting &amp; Electrical</v>
      </c>
      <c r="L80" s="6" t="str">
        <f>VLOOKUP(A:A,'Mix Devt'!A:K,11,0)</f>
        <v>Generator set oil leakeage/faulty</v>
      </c>
      <c r="M80" s="4" t="s">
        <v>502</v>
      </c>
    </row>
    <row r="81" spans="1:13" x14ac:dyDescent="0.35">
      <c r="A81" s="6" t="s">
        <v>257</v>
      </c>
      <c r="B81" s="6" t="s">
        <v>480</v>
      </c>
      <c r="C81" s="6" t="str">
        <f>VLOOKUP(A:A,'Mix Devt'!A:K,2,0)</f>
        <v>M&amp;E Services</v>
      </c>
      <c r="D81" s="6" t="str">
        <f>VLOOKUP(A:A,'Mix Devt'!A:K,3,0)</f>
        <v>M&amp;E Work</v>
      </c>
      <c r="E81" s="6" t="str">
        <f>VLOOKUP(A:A,'Mix Devt'!A:K,4,0)</f>
        <v>Lighting points faulty</v>
      </c>
      <c r="F81" s="6" t="s">
        <v>14</v>
      </c>
      <c r="G81" s="6" t="s">
        <v>15</v>
      </c>
      <c r="H81" s="6" t="s">
        <v>482</v>
      </c>
      <c r="I81" s="6" t="str">
        <f>VLOOKUP(A:A,'Mix Devt'!A:K,8,0)</f>
        <v>N</v>
      </c>
      <c r="J81" s="6" t="str">
        <f>VLOOKUP(A:A,'Mix Devt'!A:K,9,0)</f>
        <v>Y</v>
      </c>
      <c r="K81" s="6" t="str">
        <f>VLOOKUP(A:A,'Mix Devt'!A:K,10,0)</f>
        <v>Lighting &amp; Electrical</v>
      </c>
      <c r="L81" s="6" t="str">
        <f>VLOOKUP(A:A,'Mix Devt'!A:K,11,0)</f>
        <v>Lighting points faulty</v>
      </c>
      <c r="M81" s="4" t="s">
        <v>502</v>
      </c>
    </row>
    <row r="82" spans="1:13" x14ac:dyDescent="0.35">
      <c r="A82" s="6" t="s">
        <v>258</v>
      </c>
      <c r="B82" s="6" t="s">
        <v>480</v>
      </c>
      <c r="C82" s="6" t="str">
        <f>VLOOKUP(A:A,'Mix Devt'!A:K,2,0)</f>
        <v>M&amp;E Services</v>
      </c>
      <c r="D82" s="6" t="str">
        <f>VLOOKUP(A:A,'Mix Devt'!A:K,3,0)</f>
        <v>M&amp;E Work</v>
      </c>
      <c r="E82" s="6" t="str">
        <f>VLOOKUP(A:A,'Mix Devt'!A:K,4,0)</f>
        <v>Lightning strip/rod damaged</v>
      </c>
      <c r="F82" s="6" t="s">
        <v>14</v>
      </c>
      <c r="G82" s="6" t="s">
        <v>15</v>
      </c>
      <c r="H82" s="6" t="s">
        <v>482</v>
      </c>
      <c r="I82" s="6" t="str">
        <f>VLOOKUP(A:A,'Mix Devt'!A:K,8,0)</f>
        <v>N</v>
      </c>
      <c r="J82" s="6" t="str">
        <f>VLOOKUP(A:A,'Mix Devt'!A:K,9,0)</f>
        <v>Y</v>
      </c>
      <c r="K82" s="6" t="str">
        <f>VLOOKUP(A:A,'Mix Devt'!A:K,10,0)</f>
        <v>Lighting &amp; Electrical</v>
      </c>
      <c r="L82" s="6" t="str">
        <f>VLOOKUP(A:A,'Mix Devt'!A:K,11,0)</f>
        <v>Lightning strip/rod damaged</v>
      </c>
      <c r="M82" s="4" t="s">
        <v>502</v>
      </c>
    </row>
    <row r="83" spans="1:13" x14ac:dyDescent="0.35">
      <c r="A83" s="6" t="s">
        <v>259</v>
      </c>
      <c r="B83" s="6" t="s">
        <v>480</v>
      </c>
      <c r="C83" s="6" t="str">
        <f>VLOOKUP(A:A,'Mix Devt'!A:K,2,0)</f>
        <v>M&amp;E Services</v>
      </c>
      <c r="D83" s="6" t="str">
        <f>VLOOKUP(A:A,'Mix Devt'!A:K,3,0)</f>
        <v>M&amp;E Work</v>
      </c>
      <c r="E83" s="6" t="str">
        <f>VLOOKUP(A:A,'Mix Devt'!A:K,4,0)</f>
        <v>LT/HT switchroom trip</v>
      </c>
      <c r="F83" s="6" t="s">
        <v>14</v>
      </c>
      <c r="G83" s="6" t="s">
        <v>15</v>
      </c>
      <c r="H83" s="6" t="s">
        <v>482</v>
      </c>
      <c r="I83" s="6" t="str">
        <f>VLOOKUP(A:A,'Mix Devt'!A:K,8,0)</f>
        <v>N</v>
      </c>
      <c r="J83" s="6" t="str">
        <f>VLOOKUP(A:A,'Mix Devt'!A:K,9,0)</f>
        <v>Y</v>
      </c>
      <c r="K83" s="6" t="str">
        <f>VLOOKUP(A:A,'Mix Devt'!A:K,10,0)</f>
        <v>Lighting &amp; Electrical</v>
      </c>
      <c r="L83" s="6" t="str">
        <f>VLOOKUP(A:A,'Mix Devt'!A:K,11,0)</f>
        <v>LT/HT switchroom trip</v>
      </c>
      <c r="M83" s="4" t="s">
        <v>502</v>
      </c>
    </row>
    <row r="84" spans="1:13" x14ac:dyDescent="0.35">
      <c r="A84" s="6" t="s">
        <v>261</v>
      </c>
      <c r="B84" s="6" t="s">
        <v>480</v>
      </c>
      <c r="C84" s="6" t="str">
        <f>VLOOKUP(A:A,'Mix Devt'!A:K,2,0)</f>
        <v>M&amp;E Services</v>
      </c>
      <c r="D84" s="6" t="str">
        <f>VLOOKUP(A:A,'Mix Devt'!A:K,3,0)</f>
        <v>M&amp;E Work</v>
      </c>
      <c r="E84" s="6" t="str">
        <f>VLOOKUP(A:A,'Mix Devt'!A:K,4,0)</f>
        <v>MATV faulty</v>
      </c>
      <c r="F84" s="6" t="s">
        <v>14</v>
      </c>
      <c r="G84" s="6" t="s">
        <v>15</v>
      </c>
      <c r="H84" s="6" t="s">
        <v>482</v>
      </c>
      <c r="I84" s="6" t="str">
        <f>VLOOKUP(A:A,'Mix Devt'!A:K,8,0)</f>
        <v>N</v>
      </c>
      <c r="J84" s="6" t="str">
        <f>VLOOKUP(A:A,'Mix Devt'!A:K,9,0)</f>
        <v>Y</v>
      </c>
      <c r="K84" s="6" t="str">
        <f>VLOOKUP(A:A,'Mix Devt'!A:K,10,0)</f>
        <v>Lighting &amp; Electrical</v>
      </c>
      <c r="L84" s="6" t="str">
        <f>VLOOKUP(A:A,'Mix Devt'!A:K,11,0)</f>
        <v>MATV faulty</v>
      </c>
      <c r="M84" s="4" t="s">
        <v>502</v>
      </c>
    </row>
    <row r="85" spans="1:13" x14ac:dyDescent="0.35">
      <c r="A85" s="6" t="s">
        <v>262</v>
      </c>
      <c r="B85" s="6" t="s">
        <v>480</v>
      </c>
      <c r="C85" s="6" t="str">
        <f>VLOOKUP(A:A,'Mix Devt'!A:K,2,0)</f>
        <v>M&amp;E Services</v>
      </c>
      <c r="D85" s="6" t="str">
        <f>VLOOKUP(A:A,'Mix Devt'!A:K,3,0)</f>
        <v>M&amp;E Work</v>
      </c>
      <c r="E85" s="6" t="str">
        <f>VLOOKUP(A:A,'Mix Devt'!A:K,4,0)</f>
        <v>MDF room trip</v>
      </c>
      <c r="F85" s="6" t="s">
        <v>14</v>
      </c>
      <c r="G85" s="6" t="s">
        <v>15</v>
      </c>
      <c r="H85" s="6" t="s">
        <v>482</v>
      </c>
      <c r="I85" s="6" t="str">
        <f>VLOOKUP(A:A,'Mix Devt'!A:K,8,0)</f>
        <v>N</v>
      </c>
      <c r="J85" s="6" t="str">
        <f>VLOOKUP(A:A,'Mix Devt'!A:K,9,0)</f>
        <v>Y</v>
      </c>
      <c r="K85" s="6" t="str">
        <f>VLOOKUP(A:A,'Mix Devt'!A:K,10,0)</f>
        <v>Lighting &amp; Electrical</v>
      </c>
      <c r="L85" s="6" t="str">
        <f>VLOOKUP(A:A,'Mix Devt'!A:K,11,0)</f>
        <v>MDF room trip</v>
      </c>
      <c r="M85" s="4" t="s">
        <v>502</v>
      </c>
    </row>
    <row r="86" spans="1:13" x14ac:dyDescent="0.35">
      <c r="A86" s="6" t="s">
        <v>263</v>
      </c>
      <c r="B86" s="6" t="s">
        <v>480</v>
      </c>
      <c r="C86" s="6" t="str">
        <f>VLOOKUP(A:A,'Mix Devt'!A:K,2,0)</f>
        <v>M&amp;E Services</v>
      </c>
      <c r="D86" s="6" t="str">
        <f>VLOOKUP(A:A,'Mix Devt'!A:K,3,0)</f>
        <v>M&amp;E Work</v>
      </c>
      <c r="E86" s="19" t="str">
        <f>VLOOKUP(A:A,'Mix Devt'!A:K,4,0)</f>
        <v>Other M&amp;E Issues</v>
      </c>
      <c r="F86" s="6" t="s">
        <v>14</v>
      </c>
      <c r="G86" s="6" t="s">
        <v>15</v>
      </c>
      <c r="H86" s="6" t="s">
        <v>482</v>
      </c>
      <c r="I86" s="6" t="str">
        <f>VLOOKUP(A:A,'Mix Devt'!A:K,8,0)</f>
        <v>N</v>
      </c>
      <c r="J86" s="6" t="str">
        <f>VLOOKUP(A:A,'Mix Devt'!A:K,9,0)</f>
        <v>Y</v>
      </c>
      <c r="K86" s="6" t="str">
        <f>VLOOKUP(A:A,'Mix Devt'!A:K,10,0)</f>
        <v>Lighting &amp; Electrical</v>
      </c>
      <c r="L86" s="6" t="str">
        <f>VLOOKUP(A:A,'Mix Devt'!A:K,11,0)</f>
        <v>Other M&amp;E Issues</v>
      </c>
      <c r="M86" s="4" t="s">
        <v>501</v>
      </c>
    </row>
    <row r="87" spans="1:13" x14ac:dyDescent="0.35">
      <c r="A87" s="6" t="s">
        <v>265</v>
      </c>
      <c r="B87" s="6" t="s">
        <v>480</v>
      </c>
      <c r="C87" s="6" t="str">
        <f>VLOOKUP(A:A,'Mix Devt'!A:K,2,0)</f>
        <v>M&amp;E Services</v>
      </c>
      <c r="D87" s="6" t="str">
        <f>VLOOKUP(A:A,'Mix Devt'!A:K,3,0)</f>
        <v>M&amp;E Work</v>
      </c>
      <c r="E87" s="6" t="str">
        <f>VLOOKUP(A:A,'Mix Devt'!A:K,4,0)</f>
        <v>TAS riser trip</v>
      </c>
      <c r="F87" s="6" t="s">
        <v>14</v>
      </c>
      <c r="G87" s="6" t="s">
        <v>15</v>
      </c>
      <c r="H87" s="6" t="s">
        <v>482</v>
      </c>
      <c r="I87" s="6" t="str">
        <f>VLOOKUP(A:A,'Mix Devt'!A:K,8,0)</f>
        <v>N</v>
      </c>
      <c r="J87" s="6" t="str">
        <f>VLOOKUP(A:A,'Mix Devt'!A:K,9,0)</f>
        <v>Y</v>
      </c>
      <c r="K87" s="6" t="str">
        <f>VLOOKUP(A:A,'Mix Devt'!A:K,10,0)</f>
        <v>Lighting &amp; Electrical</v>
      </c>
      <c r="L87" s="6" t="str">
        <f>VLOOKUP(A:A,'Mix Devt'!A:K,11,0)</f>
        <v>TAS riser trip</v>
      </c>
      <c r="M87" s="4" t="s">
        <v>502</v>
      </c>
    </row>
    <row r="88" spans="1:13" x14ac:dyDescent="0.35">
      <c r="A88" s="6" t="s">
        <v>266</v>
      </c>
      <c r="B88" s="6" t="s">
        <v>468</v>
      </c>
      <c r="C88" s="6" t="str">
        <f>VLOOKUP(A:A,'Mix Devt'!A:K,2,0)</f>
        <v>Other Services</v>
      </c>
      <c r="D88" s="6" t="str">
        <f>VLOOKUP(A:A,'Mix Devt'!A:K,3,0)</f>
        <v>Criminal case (theft, shoplift, molest ..)</v>
      </c>
      <c r="E88" s="19" t="str">
        <f>VLOOKUP(A:A,'Mix Devt'!A:K,4,0)</f>
        <v>At Common Property</v>
      </c>
      <c r="F88" s="6" t="s">
        <v>14</v>
      </c>
      <c r="G88" s="6" t="s">
        <v>15</v>
      </c>
      <c r="H88" s="6" t="s">
        <v>482</v>
      </c>
      <c r="I88" s="6" t="str">
        <f>VLOOKUP(A:A,'Mix Devt'!A:K,8,0)</f>
        <v>Y</v>
      </c>
      <c r="J88" s="6" t="str">
        <f>VLOOKUP(A:A,'Mix Devt'!A:K,9,0)</f>
        <v>Y</v>
      </c>
      <c r="K88" s="6" t="str">
        <f>VLOOKUP(A:A,'Mix Devt'!A:K,10,0)</f>
        <v>Others</v>
      </c>
      <c r="L88" s="6" t="str">
        <f>VLOOKUP(A:A,'Mix Devt'!A:K,11,0)</f>
        <v>Other common area issues</v>
      </c>
      <c r="M88" s="4" t="s">
        <v>501</v>
      </c>
    </row>
    <row r="89" spans="1:13" x14ac:dyDescent="0.35">
      <c r="A89" s="6" t="s">
        <v>271</v>
      </c>
      <c r="B89" s="6" t="s">
        <v>468</v>
      </c>
      <c r="C89" s="6" t="str">
        <f>VLOOKUP(A:A,'Mix Devt'!A:K,2,0)</f>
        <v>Other Services</v>
      </c>
      <c r="D89" s="6" t="str">
        <f>VLOOKUP(A:A,'Mix Devt'!A:K,3,0)</f>
        <v>Criminal case (theft, shoplift, molest ..)</v>
      </c>
      <c r="E89" s="19" t="str">
        <f>VLOOKUP(A:A,'Mix Devt'!A:K,4,0)</f>
        <v>Other Criminal cases</v>
      </c>
      <c r="F89" s="6" t="s">
        <v>14</v>
      </c>
      <c r="G89" s="6" t="s">
        <v>15</v>
      </c>
      <c r="H89" s="6" t="s">
        <v>482</v>
      </c>
      <c r="I89" s="6" t="str">
        <f>VLOOKUP(A:A,'Mix Devt'!A:K,8,0)</f>
        <v>Y</v>
      </c>
      <c r="J89" s="6" t="str">
        <f>VLOOKUP(A:A,'Mix Devt'!A:K,9,0)</f>
        <v>Y</v>
      </c>
      <c r="K89" s="6" t="str">
        <f>VLOOKUP(A:A,'Mix Devt'!A:K,10,0)</f>
        <v>Others</v>
      </c>
      <c r="L89" s="6" t="str">
        <f>VLOOKUP(A:A,'Mix Devt'!A:K,11,0)</f>
        <v>Criminal activities</v>
      </c>
      <c r="M89" s="4" t="s">
        <v>501</v>
      </c>
    </row>
    <row r="90" spans="1:13" x14ac:dyDescent="0.35">
      <c r="A90" s="6" t="s">
        <v>274</v>
      </c>
      <c r="B90" s="6" t="s">
        <v>468</v>
      </c>
      <c r="C90" s="6" t="str">
        <f>VLOOKUP(A:A,'Mix Devt'!A:K,2,0)</f>
        <v>Other Services</v>
      </c>
      <c r="D90" s="6" t="str">
        <f>VLOOKUP(A:A,'Mix Devt'!A:K,3,0)</f>
        <v>Criminal case (theft, shoplift, molest ..)</v>
      </c>
      <c r="E90" s="6" t="str">
        <f>VLOOKUP(A:A,'Mix Devt'!A:K,4,0)</f>
        <v>Tenant/Residential Unit</v>
      </c>
      <c r="F90" s="6" t="s">
        <v>14</v>
      </c>
      <c r="G90" s="6" t="s">
        <v>15</v>
      </c>
      <c r="H90" s="6" t="s">
        <v>482</v>
      </c>
      <c r="I90" s="6" t="str">
        <f>VLOOKUP(A:A,'Mix Devt'!A:K,8,0)</f>
        <v>Y</v>
      </c>
      <c r="J90" s="6" t="str">
        <f>VLOOKUP(A:A,'Mix Devt'!A:K,9,0)</f>
        <v>Y</v>
      </c>
      <c r="K90" s="6" t="str">
        <f>VLOOKUP(A:A,'Mix Devt'!A:K,10,0)</f>
        <v>Others</v>
      </c>
      <c r="L90" s="6" t="str">
        <f>VLOOKUP(A:A,'Mix Devt'!A:K,11,0)</f>
        <v>Criminal activities involving resident(s)</v>
      </c>
      <c r="M90" s="4" t="s">
        <v>502</v>
      </c>
    </row>
    <row r="91" spans="1:13" x14ac:dyDescent="0.35">
      <c r="A91" s="6" t="s">
        <v>276</v>
      </c>
      <c r="B91" s="6" t="s">
        <v>469</v>
      </c>
      <c r="C91" s="6" t="str">
        <f>VLOOKUP(A:A,'Mix Devt'!A:K,2,0)</f>
        <v>Other Services</v>
      </c>
      <c r="D91" s="6" t="str">
        <f>VLOOKUP(A:A,'Mix Devt'!A:K,3,0)</f>
        <v>Damages to properties</v>
      </c>
      <c r="E91" s="19" t="str">
        <f>VLOOKUP(A:A,'Mix Devt'!A:K,4,0)</f>
        <v>Common property</v>
      </c>
      <c r="F91" s="6" t="s">
        <v>14</v>
      </c>
      <c r="G91" s="6" t="s">
        <v>15</v>
      </c>
      <c r="H91" s="6" t="s">
        <v>482</v>
      </c>
      <c r="I91" s="6" t="str">
        <f>VLOOKUP(A:A,'Mix Devt'!A:K,8,0)</f>
        <v>N</v>
      </c>
      <c r="J91" s="6" t="str">
        <f>VLOOKUP(A:A,'Mix Devt'!A:K,9,0)</f>
        <v>Y</v>
      </c>
      <c r="K91" s="6" t="str">
        <f>VLOOKUP(A:A,'Mix Devt'!A:K,10,0)</f>
        <v>Building</v>
      </c>
      <c r="L91" s="6" t="str">
        <f>VLOOKUP(A:A,'Mix Devt'!A:K,11,0)</f>
        <v>Common property</v>
      </c>
      <c r="M91" s="4" t="s">
        <v>501</v>
      </c>
    </row>
    <row r="92" spans="1:13" x14ac:dyDescent="0.35">
      <c r="A92" s="6" t="s">
        <v>279</v>
      </c>
      <c r="B92" s="6" t="s">
        <v>469</v>
      </c>
      <c r="C92" s="6" t="str">
        <f>VLOOKUP(A:A,'Mix Devt'!A:K,2,0)</f>
        <v>Other Services</v>
      </c>
      <c r="D92" s="6" t="str">
        <f>VLOOKUP(A:A,'Mix Devt'!A:K,3,0)</f>
        <v>Damages to properties</v>
      </c>
      <c r="E92" s="19" t="str">
        <f>VLOOKUP(A:A,'Mix Devt'!A:K,4,0)</f>
        <v>Other damages</v>
      </c>
      <c r="F92" s="6" t="s">
        <v>14</v>
      </c>
      <c r="G92" s="6" t="s">
        <v>15</v>
      </c>
      <c r="H92" s="6" t="s">
        <v>482</v>
      </c>
      <c r="I92" s="6" t="str">
        <f>VLOOKUP(A:A,'Mix Devt'!A:K,8,0)</f>
        <v>N</v>
      </c>
      <c r="J92" s="6" t="str">
        <f>VLOOKUP(A:A,'Mix Devt'!A:K,9,0)</f>
        <v>Y</v>
      </c>
      <c r="K92" s="6" t="str">
        <f>VLOOKUP(A:A,'Mix Devt'!A:K,10,0)</f>
        <v>Building</v>
      </c>
      <c r="L92" s="6" t="str">
        <f>VLOOKUP(A:A,'Mix Devt'!A:K,11,0)</f>
        <v>Other damages</v>
      </c>
      <c r="M92" s="4" t="s">
        <v>501</v>
      </c>
    </row>
    <row r="93" spans="1:13" x14ac:dyDescent="0.35">
      <c r="A93" s="6" t="s">
        <v>281</v>
      </c>
      <c r="B93" s="6" t="s">
        <v>469</v>
      </c>
      <c r="C93" s="6" t="str">
        <f>VLOOKUP(A:A,'Mix Devt'!A:K,2,0)</f>
        <v>Other Services</v>
      </c>
      <c r="D93" s="6" t="str">
        <f>VLOOKUP(A:A,'Mix Devt'!A:K,3,0)</f>
        <v>Damages to properties</v>
      </c>
      <c r="E93" s="19" t="str">
        <f>VLOOKUP(A:A,'Mix Devt'!A:K,4,0)</f>
        <v>Tenant/resident unit</v>
      </c>
      <c r="F93" s="6" t="s">
        <v>14</v>
      </c>
      <c r="G93" s="6" t="s">
        <v>15</v>
      </c>
      <c r="H93" s="6" t="s">
        <v>482</v>
      </c>
      <c r="I93" s="6" t="str">
        <f>VLOOKUP(A:A,'Mix Devt'!A:K,8,0)</f>
        <v>N</v>
      </c>
      <c r="J93" s="6" t="str">
        <f>VLOOKUP(A:A,'Mix Devt'!A:K,9,0)</f>
        <v>Y</v>
      </c>
      <c r="K93" s="6" t="str">
        <f>VLOOKUP(A:A,'Mix Devt'!A:K,10,0)</f>
        <v>Building</v>
      </c>
      <c r="L93" s="6" t="str">
        <f>VLOOKUP(A:A,'Mix Devt'!A:K,11,0)</f>
        <v>Tenant/resident unit</v>
      </c>
      <c r="M93" s="4" t="s">
        <v>501</v>
      </c>
    </row>
    <row r="94" spans="1:13" x14ac:dyDescent="0.35">
      <c r="A94" s="6" t="s">
        <v>289</v>
      </c>
      <c r="B94" s="6" t="s">
        <v>472</v>
      </c>
      <c r="C94" s="6" t="str">
        <f>VLOOKUP(A:A,'Mix Devt'!A:K,2,0)</f>
        <v>Other Services</v>
      </c>
      <c r="D94" s="6" t="str">
        <f>VLOOKUP(A:A,'Mix Devt'!A:K,3,0)</f>
        <v>Feedback</v>
      </c>
      <c r="E94" s="6" t="str">
        <f>VLOOKUP(A:A,'Mix Devt'!A:K,4,0)</f>
        <v>Other feedback</v>
      </c>
      <c r="F94" s="6" t="s">
        <v>14</v>
      </c>
      <c r="G94" s="6" t="s">
        <v>15</v>
      </c>
      <c r="H94" s="6" t="s">
        <v>482</v>
      </c>
      <c r="I94" s="6" t="str">
        <f>VLOOKUP(A:A,'Mix Devt'!A:K,8,0)</f>
        <v>N</v>
      </c>
      <c r="J94" s="6" t="str">
        <f>VLOOKUP(A:A,'Mix Devt'!A:K,9,0)</f>
        <v>Y</v>
      </c>
      <c r="K94" s="6" t="str">
        <f>VLOOKUP(A:A,'Mix Devt'!A:K,10,0)</f>
        <v>Others</v>
      </c>
      <c r="L94" s="6" t="str">
        <f>VLOOKUP(A:A,'Mix Devt'!A:K,11,0)</f>
        <v>Other feedback</v>
      </c>
      <c r="M94" s="4" t="s">
        <v>502</v>
      </c>
    </row>
    <row r="95" spans="1:13" x14ac:dyDescent="0.35">
      <c r="A95" s="6" t="s">
        <v>283</v>
      </c>
      <c r="B95" s="6" t="s">
        <v>472</v>
      </c>
      <c r="C95" s="6" t="str">
        <f>VLOOKUP(A:A,'Mix Devt'!A:K,2,0)</f>
        <v>Other Services</v>
      </c>
      <c r="D95" s="6" t="str">
        <f>VLOOKUP(A:A,'Mix Devt'!A:K,3,0)</f>
        <v>Feedback</v>
      </c>
      <c r="E95" s="6" t="str">
        <f>VLOOKUP(A:A,'Mix Devt'!A:K,4,0)</f>
        <v>Public feedback</v>
      </c>
      <c r="F95" s="6" t="s">
        <v>14</v>
      </c>
      <c r="G95" s="6" t="s">
        <v>15</v>
      </c>
      <c r="H95" s="6" t="s">
        <v>482</v>
      </c>
      <c r="I95" s="6" t="str">
        <f>VLOOKUP(A:A,'Mix Devt'!A:K,8,0)</f>
        <v>N</v>
      </c>
      <c r="J95" s="6" t="str">
        <f>VLOOKUP(A:A,'Mix Devt'!A:K,9,0)</f>
        <v>Y</v>
      </c>
      <c r="K95" s="6" t="str">
        <f>VLOOKUP(A:A,'Mix Devt'!A:K,10,0)</f>
        <v>Others</v>
      </c>
      <c r="L95" s="6" t="str">
        <f>VLOOKUP(A:A,'Mix Devt'!A:K,11,0)</f>
        <v>Public feedback</v>
      </c>
      <c r="M95" s="4" t="s">
        <v>502</v>
      </c>
    </row>
    <row r="96" spans="1:13" x14ac:dyDescent="0.35">
      <c r="A96" s="6" t="s">
        <v>286</v>
      </c>
      <c r="B96" s="6" t="s">
        <v>472</v>
      </c>
      <c r="C96" s="6" t="str">
        <f>VLOOKUP(A:A,'Mix Devt'!A:K,2,0)</f>
        <v>Other Services</v>
      </c>
      <c r="D96" s="6" t="str">
        <f>VLOOKUP(A:A,'Mix Devt'!A:K,3,0)</f>
        <v>Feedback</v>
      </c>
      <c r="E96" s="19" t="str">
        <f>VLOOKUP(A:A,'Mix Devt'!A:K,4,0)</f>
        <v>Tenant/Resident feedback</v>
      </c>
      <c r="F96" s="6" t="s">
        <v>14</v>
      </c>
      <c r="G96" s="6" t="s">
        <v>15</v>
      </c>
      <c r="H96" s="6" t="s">
        <v>482</v>
      </c>
      <c r="I96" s="6" t="str">
        <f>VLOOKUP(A:A,'Mix Devt'!A:K,8,0)</f>
        <v>Y</v>
      </c>
      <c r="J96" s="6" t="str">
        <f>VLOOKUP(A:A,'Mix Devt'!A:K,9,0)</f>
        <v>Y</v>
      </c>
      <c r="K96" s="6" t="str">
        <f>VLOOKUP(A:A,'Mix Devt'!A:K,10,0)</f>
        <v>Others</v>
      </c>
      <c r="L96" s="6" t="str">
        <f>VLOOKUP(A:A,'Mix Devt'!A:K,11,0)</f>
        <v>Feedback on noise/smoke from neighbouring unit</v>
      </c>
      <c r="M96" s="4" t="s">
        <v>501</v>
      </c>
    </row>
    <row r="97" spans="1:13" x14ac:dyDescent="0.35">
      <c r="A97" s="6" t="s">
        <v>311</v>
      </c>
      <c r="B97" s="6" t="s">
        <v>470</v>
      </c>
      <c r="C97" s="6" t="str">
        <f>VLOOKUP(A:A,'Mix Devt'!A:K,2,0)</f>
        <v>Other Services</v>
      </c>
      <c r="D97" s="6" t="str">
        <f>VLOOKUP(A:A,'Mix Devt'!A:K,3,0)</f>
        <v>Injury to persons</v>
      </c>
      <c r="E97" s="19" t="str">
        <f>VLOOKUP(A:A,'Mix Devt'!A:K,4,0)</f>
        <v>Other safety Issues</v>
      </c>
      <c r="F97" s="6" t="s">
        <v>14</v>
      </c>
      <c r="G97" s="6" t="s">
        <v>15</v>
      </c>
      <c r="H97" s="6" t="s">
        <v>482</v>
      </c>
      <c r="I97" s="6" t="str">
        <f>VLOOKUP(A:A,'Mix Devt'!A:K,8,0)</f>
        <v>Y</v>
      </c>
      <c r="J97" s="6" t="str">
        <f>VLOOKUP(A:A,'Mix Devt'!A:K,9,0)</f>
        <v>Y</v>
      </c>
      <c r="K97" s="6" t="str">
        <f>VLOOKUP(A:A,'Mix Devt'!A:K,10,0)</f>
        <v>Others</v>
      </c>
      <c r="L97" s="6" t="str">
        <f>VLOOKUP(A:A,'Mix Devt'!A:K,11,0)</f>
        <v>Safety issues</v>
      </c>
      <c r="M97" s="4" t="s">
        <v>501</v>
      </c>
    </row>
    <row r="98" spans="1:13" x14ac:dyDescent="0.35">
      <c r="A98" s="6" t="s">
        <v>315</v>
      </c>
      <c r="B98" s="6" t="s">
        <v>470</v>
      </c>
      <c r="C98" s="6" t="str">
        <f>VLOOKUP(A:A,'Mix Devt'!A:K,2,0)</f>
        <v>Other Services</v>
      </c>
      <c r="D98" s="6" t="str">
        <f>VLOOKUP(A:A,'Mix Devt'!A:K,3,0)</f>
        <v>Injury to persons</v>
      </c>
      <c r="E98" s="19" t="str">
        <f>VLOOKUP(A:A,'Mix Devt'!A:K,4,0)</f>
        <v>Tenant/Resident injured</v>
      </c>
      <c r="F98" s="6" t="s">
        <v>14</v>
      </c>
      <c r="G98" s="6" t="s">
        <v>15</v>
      </c>
      <c r="H98" s="6" t="s">
        <v>482</v>
      </c>
      <c r="I98" s="6" t="str">
        <f>VLOOKUP(A:A,'Mix Devt'!A:K,8,0)</f>
        <v>Y</v>
      </c>
      <c r="J98" s="6" t="str">
        <f>VLOOKUP(A:A,'Mix Devt'!A:K,9,0)</f>
        <v>Y</v>
      </c>
      <c r="K98" s="6" t="str">
        <f>VLOOKUP(A:A,'Mix Devt'!A:K,10,0)</f>
        <v>Others</v>
      </c>
      <c r="L98" s="6" t="str">
        <f>VLOOKUP(A:A,'Mix Devt'!A:K,11,0)</f>
        <v>Incident involving residents</v>
      </c>
      <c r="M98" s="4" t="s">
        <v>501</v>
      </c>
    </row>
    <row r="99" spans="1:13" x14ac:dyDescent="0.35">
      <c r="A99" s="6" t="s">
        <v>317</v>
      </c>
      <c r="B99" s="6" t="s">
        <v>470</v>
      </c>
      <c r="C99" s="6" t="str">
        <f>VLOOKUP(A:A,'Mix Devt'!A:K,2,0)</f>
        <v>Other Services</v>
      </c>
      <c r="D99" s="6" t="str">
        <f>VLOOKUP(A:A,'Mix Devt'!A:K,3,0)</f>
        <v>Injury to persons</v>
      </c>
      <c r="E99" s="6" t="str">
        <f>VLOOKUP(A:A,'Mix Devt'!A:K,4,0)</f>
        <v>Visitor/customer injured</v>
      </c>
      <c r="F99" s="6" t="s">
        <v>14</v>
      </c>
      <c r="G99" s="6" t="s">
        <v>15</v>
      </c>
      <c r="H99" s="6" t="s">
        <v>482</v>
      </c>
      <c r="I99" s="6" t="str">
        <f>VLOOKUP(A:A,'Mix Devt'!A:K,8,0)</f>
        <v>Y</v>
      </c>
      <c r="J99" s="6" t="str">
        <f>VLOOKUP(A:A,'Mix Devt'!A:K,9,0)</f>
        <v>Y</v>
      </c>
      <c r="K99" s="6" t="str">
        <f>VLOOKUP(A:A,'Mix Devt'!A:K,10,0)</f>
        <v>Others</v>
      </c>
      <c r="L99" s="6" t="str">
        <f>VLOOKUP(A:A,'Mix Devt'!A:K,11,0)</f>
        <v>Incident involving visitors</v>
      </c>
      <c r="M99" s="4" t="s">
        <v>502</v>
      </c>
    </row>
    <row r="100" spans="1:13" x14ac:dyDescent="0.35">
      <c r="A100" s="6" t="s">
        <v>319</v>
      </c>
      <c r="B100" s="6" t="s">
        <v>473</v>
      </c>
      <c r="C100" s="6" t="str">
        <f>VLOOKUP(A:A,'Mix Devt'!A:K,2,0)</f>
        <v>Other Services</v>
      </c>
      <c r="D100" s="6" t="str">
        <f>VLOOKUP(A:A,'Mix Devt'!A:K,3,0)</f>
        <v>Leases</v>
      </c>
      <c r="E100" s="6" t="str">
        <f>VLOOKUP(A:A,'Mix Devt'!A:K,4,0)</f>
        <v>Encroachment/touting</v>
      </c>
      <c r="F100" s="6" t="s">
        <v>14</v>
      </c>
      <c r="G100" s="6" t="s">
        <v>15</v>
      </c>
      <c r="H100" s="6" t="s">
        <v>482</v>
      </c>
      <c r="I100" s="6" t="str">
        <f>VLOOKUP(A:A,'Mix Devt'!A:K,8,0)</f>
        <v>Y</v>
      </c>
      <c r="J100" s="6" t="str">
        <f>VLOOKUP(A:A,'Mix Devt'!A:K,9,0)</f>
        <v>Y</v>
      </c>
      <c r="K100" s="6" t="str">
        <f>VLOOKUP(A:A,'Mix Devt'!A:K,10,0)</f>
        <v>Others</v>
      </c>
      <c r="L100" s="6" t="str">
        <f>VLOOKUP(A:A,'Mix Devt'!A:K,11,0)</f>
        <v>Encroachment onto corridor/common area</v>
      </c>
      <c r="M100" s="4" t="s">
        <v>502</v>
      </c>
    </row>
    <row r="101" spans="1:13" x14ac:dyDescent="0.35">
      <c r="A101" s="6" t="s">
        <v>323</v>
      </c>
      <c r="B101" s="6" t="s">
        <v>473</v>
      </c>
      <c r="C101" s="6" t="str">
        <f>VLOOKUP(A:A,'Mix Devt'!A:K,2,0)</f>
        <v>Other Services</v>
      </c>
      <c r="D101" s="6" t="str">
        <f>VLOOKUP(A:A,'Mix Devt'!A:K,3,0)</f>
        <v>Leases</v>
      </c>
      <c r="E101" s="19" t="str">
        <f>VLOOKUP(A:A,'Mix Devt'!A:K,4,0)</f>
        <v>Operating hours</v>
      </c>
      <c r="F101" s="6" t="s">
        <v>14</v>
      </c>
      <c r="G101" s="6" t="s">
        <v>15</v>
      </c>
      <c r="H101" s="6" t="s">
        <v>482</v>
      </c>
      <c r="I101" s="6" t="str">
        <f>VLOOKUP(A:A,'Mix Devt'!A:K,8,0)</f>
        <v>Y</v>
      </c>
      <c r="J101" s="6" t="str">
        <f>VLOOKUP(A:A,'Mix Devt'!A:K,9,0)</f>
        <v>Y</v>
      </c>
      <c r="K101" s="6" t="str">
        <f>VLOOKUP(A:A,'Mix Devt'!A:K,10,0)</f>
        <v>Others</v>
      </c>
      <c r="L101" s="6" t="str">
        <f>VLOOKUP(A:A,'Mix Devt'!A:K,11,0)</f>
        <v>Operating hours</v>
      </c>
      <c r="M101" s="4" t="s">
        <v>501</v>
      </c>
    </row>
    <row r="102" spans="1:13" x14ac:dyDescent="0.35">
      <c r="A102" s="6" t="s">
        <v>324</v>
      </c>
      <c r="B102" s="6" t="s">
        <v>473</v>
      </c>
      <c r="C102" s="6" t="str">
        <f>VLOOKUP(A:A,'Mix Devt'!A:K,2,0)</f>
        <v>Other Services</v>
      </c>
      <c r="D102" s="6" t="str">
        <f>VLOOKUP(A:A,'Mix Devt'!A:K,3,0)</f>
        <v>Leases</v>
      </c>
      <c r="E102" s="19" t="str">
        <f>VLOOKUP(A:A,'Mix Devt'!A:K,4,0)</f>
        <v>Other leases related Issues</v>
      </c>
      <c r="F102" s="6" t="s">
        <v>14</v>
      </c>
      <c r="G102" s="6" t="s">
        <v>15</v>
      </c>
      <c r="H102" s="6" t="s">
        <v>482</v>
      </c>
      <c r="I102" s="6" t="str">
        <f>VLOOKUP(A:A,'Mix Devt'!A:K,8,0)</f>
        <v>Y</v>
      </c>
      <c r="J102" s="6" t="str">
        <f>VLOOKUP(A:A,'Mix Devt'!A:K,9,0)</f>
        <v>Y</v>
      </c>
      <c r="K102" s="6" t="str">
        <f>VLOOKUP(A:A,'Mix Devt'!A:K,10,0)</f>
        <v>Others</v>
      </c>
      <c r="L102" s="6" t="str">
        <f>VLOOKUP(A:A,'Mix Devt'!A:K,11,0)</f>
        <v>Leasing related issues</v>
      </c>
      <c r="M102" s="4" t="s">
        <v>501</v>
      </c>
    </row>
    <row r="103" spans="1:13" x14ac:dyDescent="0.35">
      <c r="A103" s="6" t="s">
        <v>345</v>
      </c>
      <c r="B103" s="6" t="s">
        <v>474</v>
      </c>
      <c r="C103" s="6" t="str">
        <f>VLOOKUP(A:A,'Mix Devt'!A:K,2,0)</f>
        <v>Other Services</v>
      </c>
      <c r="D103" s="6" t="str">
        <f>VLOOKUP(A:A,'Mix Devt'!A:K,3,0)</f>
        <v>Miscellaneous</v>
      </c>
      <c r="E103" s="19" t="str">
        <f>VLOOKUP(A:A,'Mix Devt'!A:K,4,0)</f>
        <v>Other issues</v>
      </c>
      <c r="F103" s="6" t="s">
        <v>14</v>
      </c>
      <c r="G103" s="6" t="s">
        <v>15</v>
      </c>
      <c r="H103" s="6" t="s">
        <v>482</v>
      </c>
      <c r="I103" s="6" t="str">
        <f>VLOOKUP(A:A,'Mix Devt'!A:K,8,0)</f>
        <v>Y</v>
      </c>
      <c r="J103" s="6" t="str">
        <f>VLOOKUP(A:A,'Mix Devt'!A:K,9,0)</f>
        <v>Y</v>
      </c>
      <c r="K103" s="6" t="str">
        <f>VLOOKUP(A:A,'Mix Devt'!A:K,10,0)</f>
        <v>Others</v>
      </c>
      <c r="L103" s="6" t="str">
        <f>VLOOKUP(A:A,'Mix Devt'!A:K,11,0)</f>
        <v>Other miscellaneous issues</v>
      </c>
      <c r="M103" s="4" t="s">
        <v>501</v>
      </c>
    </row>
    <row r="104" spans="1:13" x14ac:dyDescent="0.35">
      <c r="A104" s="6" t="s">
        <v>367</v>
      </c>
      <c r="B104" s="6" t="s">
        <v>475</v>
      </c>
      <c r="C104" s="6" t="str">
        <f>VLOOKUP(A:A,'Mix Devt'!A:K,2,0)</f>
        <v>Pest Control</v>
      </c>
      <c r="D104" s="6" t="str">
        <f>VLOOKUP(A:A,'Mix Devt'!A:K,3,0)</f>
        <v>Pest/Animals</v>
      </c>
      <c r="E104" s="6" t="str">
        <f>VLOOKUP(A:A,'Mix Devt'!A:K,4,0)</f>
        <v>Bee Hive</v>
      </c>
      <c r="F104" s="6" t="s">
        <v>14</v>
      </c>
      <c r="G104" s="6" t="s">
        <v>15</v>
      </c>
      <c r="H104" s="6" t="s">
        <v>482</v>
      </c>
      <c r="I104" s="6" t="str">
        <f>VLOOKUP(A:A,'Mix Devt'!A:K,8,0)</f>
        <v>Y</v>
      </c>
      <c r="J104" s="6" t="str">
        <f>VLOOKUP(A:A,'Mix Devt'!A:K,9,0)</f>
        <v>Y</v>
      </c>
      <c r="K104" s="6" t="str">
        <f>VLOOKUP(A:A,'Mix Devt'!A:K,10,0)</f>
        <v>Pest &amp; Animals</v>
      </c>
      <c r="L104" s="6" t="str">
        <f>VLOOKUP(A:A,'Mix Devt'!A:K,11,0)</f>
        <v>Bee hive or wasp nest</v>
      </c>
      <c r="M104" s="4" t="s">
        <v>502</v>
      </c>
    </row>
    <row r="105" spans="1:13" x14ac:dyDescent="0.35">
      <c r="A105" s="6" t="s">
        <v>373</v>
      </c>
      <c r="B105" s="6" t="s">
        <v>475</v>
      </c>
      <c r="C105" s="6" t="str">
        <f>VLOOKUP(A:A,'Mix Devt'!A:K,2,0)</f>
        <v>Pest Control</v>
      </c>
      <c r="D105" s="6" t="str">
        <f>VLOOKUP(A:A,'Mix Devt'!A:K,3,0)</f>
        <v>Pest/Animals</v>
      </c>
      <c r="E105" s="6" t="str">
        <f>VLOOKUP(A:A,'Mix Devt'!A:K,4,0)</f>
        <v>Mosquitoes breeding ground</v>
      </c>
      <c r="F105" s="6" t="s">
        <v>14</v>
      </c>
      <c r="G105" s="6" t="s">
        <v>15</v>
      </c>
      <c r="H105" s="6" t="s">
        <v>482</v>
      </c>
      <c r="I105" s="6" t="str">
        <f>VLOOKUP(A:A,'Mix Devt'!A:K,8,0)</f>
        <v>Y</v>
      </c>
      <c r="J105" s="6" t="str">
        <f>VLOOKUP(A:A,'Mix Devt'!A:K,9,0)</f>
        <v>Y</v>
      </c>
      <c r="K105" s="6" t="str">
        <f>VLOOKUP(A:A,'Mix Devt'!A:K,10,0)</f>
        <v>Pest &amp; Animals</v>
      </c>
      <c r="L105" s="6" t="str">
        <f>VLOOKUP(A:A,'Mix Devt'!A:K,11,0)</f>
        <v xml:space="preserve">Mosquitoes </v>
      </c>
      <c r="M105" s="4" t="s">
        <v>502</v>
      </c>
    </row>
    <row r="106" spans="1:13" x14ac:dyDescent="0.35">
      <c r="A106" s="6" t="s">
        <v>375</v>
      </c>
      <c r="B106" s="6" t="s">
        <v>475</v>
      </c>
      <c r="C106" s="6" t="str">
        <f>VLOOKUP(A:A,'Mix Devt'!A:K,2,0)</f>
        <v>Pest Control</v>
      </c>
      <c r="D106" s="6" t="str">
        <f>VLOOKUP(A:A,'Mix Devt'!A:K,3,0)</f>
        <v>Pest/Animals</v>
      </c>
      <c r="E106" s="19" t="str">
        <f>VLOOKUP(A:A,'Mix Devt'!A:K,4,0)</f>
        <v>Other pest or animal issues</v>
      </c>
      <c r="F106" s="6" t="s">
        <v>14</v>
      </c>
      <c r="G106" s="6" t="s">
        <v>15</v>
      </c>
      <c r="H106" s="6" t="s">
        <v>482</v>
      </c>
      <c r="I106" s="6" t="str">
        <f>VLOOKUP(A:A,'Mix Devt'!A:K,8,0)</f>
        <v>Y</v>
      </c>
      <c r="J106" s="6" t="str">
        <f>VLOOKUP(A:A,'Mix Devt'!A:K,9,0)</f>
        <v>Y</v>
      </c>
      <c r="K106" s="6" t="str">
        <f>VLOOKUP(A:A,'Mix Devt'!A:K,10,0)</f>
        <v>Pest &amp; Animals</v>
      </c>
      <c r="L106" s="6" t="str">
        <f>VLOOKUP(A:A,'Mix Devt'!A:K,11,0)</f>
        <v>Other pest or animal issues</v>
      </c>
      <c r="M106" s="4" t="s">
        <v>501</v>
      </c>
    </row>
    <row r="107" spans="1:13" x14ac:dyDescent="0.35">
      <c r="A107" s="6" t="s">
        <v>377</v>
      </c>
      <c r="B107" s="6" t="s">
        <v>475</v>
      </c>
      <c r="C107" s="6" t="str">
        <f>VLOOKUP(A:A,'Mix Devt'!A:K,2,0)</f>
        <v>Pest Control</v>
      </c>
      <c r="D107" s="6" t="str">
        <f>VLOOKUP(A:A,'Mix Devt'!A:K,3,0)</f>
        <v>Pest/Animals</v>
      </c>
      <c r="E107" s="19" t="str">
        <f>VLOOKUP(A:A,'Mix Devt'!A:K,4,0)</f>
        <v>Rodent/cockroaches/termites/ants</v>
      </c>
      <c r="F107" s="6" t="s">
        <v>14</v>
      </c>
      <c r="G107" s="6" t="s">
        <v>15</v>
      </c>
      <c r="H107" s="6" t="s">
        <v>482</v>
      </c>
      <c r="I107" s="6" t="str">
        <f>VLOOKUP(A:A,'Mix Devt'!A:K,8,0)</f>
        <v>Y</v>
      </c>
      <c r="J107" s="6" t="str">
        <f>VLOOKUP(A:A,'Mix Devt'!A:K,9,0)</f>
        <v>Y</v>
      </c>
      <c r="K107" s="6" t="str">
        <f>VLOOKUP(A:A,'Mix Devt'!A:K,10,0)</f>
        <v>Pest &amp; Animals</v>
      </c>
      <c r="L107" s="6" t="str">
        <f>VLOOKUP(A:A,'Mix Devt'!A:K,11,0)</f>
        <v>Rodent/cockroaches/termites/ants</v>
      </c>
      <c r="M107" s="4" t="s">
        <v>501</v>
      </c>
    </row>
    <row r="108" spans="1:13" x14ac:dyDescent="0.35">
      <c r="A108" s="6" t="s">
        <v>379</v>
      </c>
      <c r="B108" s="6" t="s">
        <v>475</v>
      </c>
      <c r="C108" s="6" t="str">
        <f>VLOOKUP(A:A,'Mix Devt'!A:K,2,0)</f>
        <v>Pest Control</v>
      </c>
      <c r="D108" s="6" t="str">
        <f>VLOOKUP(A:A,'Mix Devt'!A:K,3,0)</f>
        <v>Pest/Animals</v>
      </c>
      <c r="E108" s="6" t="str">
        <f>VLOOKUP(A:A,'Mix Devt'!A:K,4,0)</f>
        <v>Snake/monkey/birds &amp; etc</v>
      </c>
      <c r="F108" s="6" t="s">
        <v>14</v>
      </c>
      <c r="G108" s="6" t="s">
        <v>15</v>
      </c>
      <c r="H108" s="6" t="s">
        <v>482</v>
      </c>
      <c r="I108" s="6" t="str">
        <f>VLOOKUP(A:A,'Mix Devt'!A:K,8,0)</f>
        <v>Y</v>
      </c>
      <c r="J108" s="6" t="str">
        <f>VLOOKUP(A:A,'Mix Devt'!A:K,9,0)</f>
        <v>Y</v>
      </c>
      <c r="K108" s="6" t="str">
        <f>VLOOKUP(A:A,'Mix Devt'!A:K,10,0)</f>
        <v>Pest &amp; Animals</v>
      </c>
      <c r="L108" s="6" t="str">
        <f>VLOOKUP(A:A,'Mix Devt'!A:K,11,0)</f>
        <v>Snakes/monkeys/birds</v>
      </c>
      <c r="M108" s="4" t="s">
        <v>502</v>
      </c>
    </row>
    <row r="109" spans="1:13" x14ac:dyDescent="0.35">
      <c r="A109" s="6" t="s">
        <v>382</v>
      </c>
      <c r="B109" s="6" t="s">
        <v>475</v>
      </c>
      <c r="C109" s="6" t="str">
        <f>VLOOKUP(A:A,'Mix Devt'!A:K,2,0)</f>
        <v>Pest Control</v>
      </c>
      <c r="D109" s="6" t="str">
        <f>VLOOKUP(A:A,'Mix Devt'!A:K,3,0)</f>
        <v>Pest/Animals</v>
      </c>
      <c r="E109" s="6" t="str">
        <f>VLOOKUP(A:A,'Mix Devt'!A:K,4,0)</f>
        <v>Worms/caterpillars, etc</v>
      </c>
      <c r="F109" s="6" t="s">
        <v>14</v>
      </c>
      <c r="G109" s="6" t="s">
        <v>15</v>
      </c>
      <c r="H109" s="6" t="s">
        <v>482</v>
      </c>
      <c r="I109" s="6" t="str">
        <f>VLOOKUP(A:A,'Mix Devt'!A:K,8,0)</f>
        <v>Y</v>
      </c>
      <c r="J109" s="6" t="str">
        <f>VLOOKUP(A:A,'Mix Devt'!A:K,9,0)</f>
        <v>Y</v>
      </c>
      <c r="K109" s="6" t="str">
        <f>VLOOKUP(A:A,'Mix Devt'!A:K,10,0)</f>
        <v>Pest &amp; Animals</v>
      </c>
      <c r="L109" s="6" t="str">
        <f>VLOOKUP(A:A,'Mix Devt'!A:K,11,0)</f>
        <v>Worms/caterpillars/centipedes</v>
      </c>
      <c r="M109" s="4" t="s">
        <v>502</v>
      </c>
    </row>
    <row r="110" spans="1:13" x14ac:dyDescent="0.35">
      <c r="A110" s="6" t="s">
        <v>384</v>
      </c>
      <c r="B110" s="6" t="s">
        <v>450</v>
      </c>
      <c r="C110" s="6" t="str">
        <f>VLOOKUP(A:A,'Mix Devt'!A:K,2,0)</f>
        <v>Sanitary &amp; Plumbing</v>
      </c>
      <c r="D110" s="6" t="str">
        <f>VLOOKUP(A:A,'Mix Devt'!A:K,3,0)</f>
        <v>Cleanliness</v>
      </c>
      <c r="E110" s="6" t="str">
        <f>VLOOKUP(A:A,'Mix Devt'!A:K,4,0)</f>
        <v>Bins overflow</v>
      </c>
      <c r="F110" s="6" t="s">
        <v>14</v>
      </c>
      <c r="G110" s="6" t="s">
        <v>15</v>
      </c>
      <c r="H110" s="6" t="s">
        <v>482</v>
      </c>
      <c r="I110" s="6" t="str">
        <f>VLOOKUP(A:A,'Mix Devt'!A:K,8,0)</f>
        <v>Y</v>
      </c>
      <c r="J110" s="6" t="str">
        <f>VLOOKUP(A:A,'Mix Devt'!A:K,9,0)</f>
        <v>Y</v>
      </c>
      <c r="K110" s="6" t="str">
        <f>VLOOKUP(A:A,'Mix Devt'!A:K,10,0)</f>
        <v>Cleanliness</v>
      </c>
      <c r="L110" s="6" t="str">
        <f>VLOOKUP(A:A,'Mix Devt'!A:K,11,0)</f>
        <v>Bins overflow</v>
      </c>
      <c r="M110" s="4" t="s">
        <v>502</v>
      </c>
    </row>
    <row r="111" spans="1:13" x14ac:dyDescent="0.35">
      <c r="A111" s="6" t="s">
        <v>390</v>
      </c>
      <c r="B111" s="6" t="s">
        <v>450</v>
      </c>
      <c r="C111" s="6" t="str">
        <f>VLOOKUP(A:A,'Mix Devt'!A:K,2,0)</f>
        <v>Sanitary &amp; Plumbing</v>
      </c>
      <c r="D111" s="6" t="str">
        <f>VLOOKUP(A:A,'Mix Devt'!A:K,3,0)</f>
        <v>Cleanliness</v>
      </c>
      <c r="E111" s="6" t="str">
        <f>VLOOKUP(A:A,'Mix Devt'!A:K,4,0)</f>
        <v>Floor wet/slippery/ponding</v>
      </c>
      <c r="F111" s="6" t="s">
        <v>14</v>
      </c>
      <c r="G111" s="6" t="s">
        <v>15</v>
      </c>
      <c r="H111" s="6" t="s">
        <v>482</v>
      </c>
      <c r="I111" s="6" t="str">
        <f>VLOOKUP(A:A,'Mix Devt'!A:K,8,0)</f>
        <v>Y</v>
      </c>
      <c r="J111" s="6" t="str">
        <f>VLOOKUP(A:A,'Mix Devt'!A:K,9,0)</f>
        <v>Y</v>
      </c>
      <c r="K111" s="6" t="str">
        <f>VLOOKUP(A:A,'Mix Devt'!A:K,10,0)</f>
        <v>Cleanliness</v>
      </c>
      <c r="L111" s="6" t="str">
        <f>VLOOKUP(A:A,'Mix Devt'!A:K,11,0)</f>
        <v>Floor is wet/slippery</v>
      </c>
      <c r="M111" s="4" t="s">
        <v>502</v>
      </c>
    </row>
    <row r="112" spans="1:13" x14ac:dyDescent="0.35">
      <c r="A112" s="6" t="s">
        <v>392</v>
      </c>
      <c r="B112" s="6" t="s">
        <v>450</v>
      </c>
      <c r="C112" s="6" t="str">
        <f>VLOOKUP(A:A,'Mix Devt'!A:K,2,0)</f>
        <v>Sanitary &amp; Plumbing</v>
      </c>
      <c r="D112" s="6" t="str">
        <f>VLOOKUP(A:A,'Mix Devt'!A:K,3,0)</f>
        <v>Cleanliness</v>
      </c>
      <c r="E112" s="19" t="str">
        <f>VLOOKUP(A:A,'Mix Devt'!A:K,4,0)</f>
        <v>Lift/lift lobby Dirty/stain/rubbish</v>
      </c>
      <c r="F112" s="6" t="s">
        <v>14</v>
      </c>
      <c r="G112" s="6" t="s">
        <v>15</v>
      </c>
      <c r="H112" s="6" t="s">
        <v>482</v>
      </c>
      <c r="I112" s="6" t="str">
        <f>VLOOKUP(A:A,'Mix Devt'!A:K,8,0)</f>
        <v>Y</v>
      </c>
      <c r="J112" s="6" t="str">
        <f>VLOOKUP(A:A,'Mix Devt'!A:K,9,0)</f>
        <v>Y</v>
      </c>
      <c r="K112" s="6" t="str">
        <f>VLOOKUP(A:A,'Mix Devt'!A:K,10,0)</f>
        <v>Cleanliness</v>
      </c>
      <c r="L112" s="6" t="str">
        <f>VLOOKUP(A:A,'Mix Devt'!A:K,11,0)</f>
        <v>Lift or lift lobby is dirty/stained</v>
      </c>
      <c r="M112" s="4" t="s">
        <v>501</v>
      </c>
    </row>
    <row r="113" spans="1:13" x14ac:dyDescent="0.35">
      <c r="A113" s="6" t="s">
        <v>394</v>
      </c>
      <c r="B113" s="6" t="s">
        <v>450</v>
      </c>
      <c r="C113" s="6" t="str">
        <f>VLOOKUP(A:A,'Mix Devt'!A:K,2,0)</f>
        <v>Sanitary &amp; Plumbing</v>
      </c>
      <c r="D113" s="6" t="str">
        <f>VLOOKUP(A:A,'Mix Devt'!A:K,3,0)</f>
        <v>Cleanliness</v>
      </c>
      <c r="E113" s="6" t="str">
        <f>VLOOKUP(A:A,'Mix Devt'!A:K,4,0)</f>
        <v>Litter/Dirt/dust/cobweb/fallen leaves</v>
      </c>
      <c r="F113" s="6" t="s">
        <v>14</v>
      </c>
      <c r="G113" s="6" t="s">
        <v>15</v>
      </c>
      <c r="H113" s="6" t="s">
        <v>482</v>
      </c>
      <c r="I113" s="6" t="str">
        <f>VLOOKUP(A:A,'Mix Devt'!A:K,8,0)</f>
        <v>Y</v>
      </c>
      <c r="J113" s="6" t="str">
        <f>VLOOKUP(A:A,'Mix Devt'!A:K,9,0)</f>
        <v>Y</v>
      </c>
      <c r="K113" s="6" t="str">
        <f>VLOOKUP(A:A,'Mix Devt'!A:K,10,0)</f>
        <v>Cleanliness</v>
      </c>
      <c r="L113" s="6" t="str">
        <f>VLOOKUP(A:A,'Mix Devt'!A:K,11,0)</f>
        <v>Litter/dirty/dusty/cobweb/leaf litter</v>
      </c>
      <c r="M113" s="4" t="s">
        <v>502</v>
      </c>
    </row>
    <row r="114" spans="1:13" x14ac:dyDescent="0.35">
      <c r="A114" s="6" t="s">
        <v>396</v>
      </c>
      <c r="B114" s="6" t="s">
        <v>450</v>
      </c>
      <c r="C114" s="6" t="str">
        <f>VLOOKUP(A:A,'Mix Devt'!A:K,2,0)</f>
        <v>Sanitary &amp; Plumbing</v>
      </c>
      <c r="D114" s="6" t="str">
        <f>VLOOKUP(A:A,'Mix Devt'!A:K,3,0)</f>
        <v>Cleanliness</v>
      </c>
      <c r="E114" s="19" t="str">
        <f>VLOOKUP(A:A,'Mix Devt'!A:K,4,0)</f>
        <v>Odour</v>
      </c>
      <c r="F114" s="6" t="s">
        <v>14</v>
      </c>
      <c r="G114" s="6" t="s">
        <v>15</v>
      </c>
      <c r="H114" s="6" t="s">
        <v>482</v>
      </c>
      <c r="I114" s="6" t="str">
        <f>VLOOKUP(A:A,'Mix Devt'!A:K,8,0)</f>
        <v>Y</v>
      </c>
      <c r="J114" s="6" t="str">
        <f>VLOOKUP(A:A,'Mix Devt'!A:K,9,0)</f>
        <v>Y</v>
      </c>
      <c r="K114" s="6" t="str">
        <f>VLOOKUP(A:A,'Mix Devt'!A:K,10,0)</f>
        <v>Cleanliness</v>
      </c>
      <c r="L114" s="6" t="str">
        <f>VLOOKUP(A:A,'Mix Devt'!A:K,11,0)</f>
        <v>Odour</v>
      </c>
      <c r="M114" s="4" t="s">
        <v>501</v>
      </c>
    </row>
    <row r="115" spans="1:13" x14ac:dyDescent="0.35">
      <c r="A115" s="6" t="s">
        <v>397</v>
      </c>
      <c r="B115" s="6" t="s">
        <v>450</v>
      </c>
      <c r="C115" s="6" t="str">
        <f>VLOOKUP(A:A,'Mix Devt'!A:K,2,0)</f>
        <v>Sanitary &amp; Plumbing</v>
      </c>
      <c r="D115" s="6" t="str">
        <f>VLOOKUP(A:A,'Mix Devt'!A:K,3,0)</f>
        <v>Cleanliness</v>
      </c>
      <c r="E115" s="19" t="str">
        <f>VLOOKUP(A:A,'Mix Devt'!A:K,4,0)</f>
        <v>Other cleanliness issue</v>
      </c>
      <c r="F115" s="6" t="s">
        <v>14</v>
      </c>
      <c r="G115" s="6" t="s">
        <v>15</v>
      </c>
      <c r="H115" s="6" t="s">
        <v>482</v>
      </c>
      <c r="I115" s="6" t="str">
        <f>VLOOKUP(A:A,'Mix Devt'!A:K,8,0)</f>
        <v>Y</v>
      </c>
      <c r="J115" s="6" t="str">
        <f>VLOOKUP(A:A,'Mix Devt'!A:K,9,0)</f>
        <v>Y</v>
      </c>
      <c r="K115" s="6" t="str">
        <f>VLOOKUP(A:A,'Mix Devt'!A:K,10,0)</f>
        <v>Cleanliness</v>
      </c>
      <c r="L115" s="6" t="str">
        <f>VLOOKUP(A:A,'Mix Devt'!A:K,11,0)</f>
        <v>Other cleanliness issue</v>
      </c>
      <c r="M115" s="4" t="s">
        <v>501</v>
      </c>
    </row>
    <row r="116" spans="1:13" x14ac:dyDescent="0.35">
      <c r="A116" s="6" t="s">
        <v>399</v>
      </c>
      <c r="B116" s="6" t="s">
        <v>476</v>
      </c>
      <c r="C116" s="6" t="str">
        <f>VLOOKUP(A:A,'Mix Devt'!A:K,2,0)</f>
        <v>Sanitary &amp; Plumbing</v>
      </c>
      <c r="D116" s="6" t="str">
        <f>VLOOKUP(A:A,'Mix Devt'!A:K,3,0)</f>
        <v>Sanitary Work</v>
      </c>
      <c r="E116" s="6" t="str">
        <f>VLOOKUP(A:A,'Mix Devt'!A:K,4,0)</f>
        <v>Floor trap choke/overflow</v>
      </c>
      <c r="F116" s="6" t="s">
        <v>14</v>
      </c>
      <c r="G116" s="6" t="s">
        <v>15</v>
      </c>
      <c r="H116" s="6" t="s">
        <v>482</v>
      </c>
      <c r="I116" s="6" t="str">
        <f>VLOOKUP(A:A,'Mix Devt'!A:K,8,0)</f>
        <v>N</v>
      </c>
      <c r="J116" s="6" t="str">
        <f>VLOOKUP(A:A,'Mix Devt'!A:K,9,0)</f>
        <v>Y</v>
      </c>
      <c r="K116" s="6" t="str">
        <f>VLOOKUP(A:A,'Mix Devt'!A:K,10,0)</f>
        <v>Sanitary &amp; Plumbing</v>
      </c>
      <c r="L116" s="6" t="str">
        <f>VLOOKUP(A:A,'Mix Devt'!A:K,11,0)</f>
        <v>Floor trap choke/overflow</v>
      </c>
      <c r="M116" s="4" t="s">
        <v>502</v>
      </c>
    </row>
    <row r="117" spans="1:13" x14ac:dyDescent="0.35">
      <c r="A117" s="6" t="s">
        <v>401</v>
      </c>
      <c r="B117" s="6" t="s">
        <v>476</v>
      </c>
      <c r="C117" s="6" t="str">
        <f>VLOOKUP(A:A,'Mix Devt'!A:K,2,0)</f>
        <v>Sanitary &amp; Plumbing</v>
      </c>
      <c r="D117" s="6" t="str">
        <f>VLOOKUP(A:A,'Mix Devt'!A:K,3,0)</f>
        <v>Sanitary Work</v>
      </c>
      <c r="E117" s="6" t="str">
        <f>VLOOKUP(A:A,'Mix Devt'!A:K,4,0)</f>
        <v>Grease trap full/not clear</v>
      </c>
      <c r="F117" s="6" t="s">
        <v>14</v>
      </c>
      <c r="G117" s="6" t="s">
        <v>15</v>
      </c>
      <c r="H117" s="6" t="s">
        <v>482</v>
      </c>
      <c r="I117" s="6" t="str">
        <f>VLOOKUP(A:A,'Mix Devt'!A:K,8,0)</f>
        <v>N</v>
      </c>
      <c r="J117" s="6" t="str">
        <f>VLOOKUP(A:A,'Mix Devt'!A:K,9,0)</f>
        <v>Y</v>
      </c>
      <c r="K117" s="6" t="str">
        <f>VLOOKUP(A:A,'Mix Devt'!A:K,10,0)</f>
        <v>Sanitary &amp; Plumbing</v>
      </c>
      <c r="L117" s="6" t="str">
        <f>VLOOKUP(A:A,'Mix Devt'!A:K,11,0)</f>
        <v>Grease trap full/not clear</v>
      </c>
      <c r="M117" s="4" t="s">
        <v>502</v>
      </c>
    </row>
    <row r="118" spans="1:13" x14ac:dyDescent="0.35">
      <c r="A118" s="6" t="s">
        <v>402</v>
      </c>
      <c r="B118" s="6" t="s">
        <v>476</v>
      </c>
      <c r="C118" s="6" t="str">
        <f>VLOOKUP(A:A,'Mix Devt'!A:K,2,0)</f>
        <v>Sanitary &amp; Plumbing</v>
      </c>
      <c r="D118" s="6" t="str">
        <f>VLOOKUP(A:A,'Mix Devt'!A:K,3,0)</f>
        <v>Sanitary Work</v>
      </c>
      <c r="E118" s="6" t="str">
        <f>VLOOKUP(A:A,'Mix Devt'!A:K,4,0)</f>
        <v>Low water pressure</v>
      </c>
      <c r="F118" s="6" t="s">
        <v>14</v>
      </c>
      <c r="G118" s="6" t="s">
        <v>15</v>
      </c>
      <c r="H118" s="6" t="s">
        <v>482</v>
      </c>
      <c r="I118" s="6" t="str">
        <f>VLOOKUP(A:A,'Mix Devt'!A:K,8,0)</f>
        <v>N</v>
      </c>
      <c r="J118" s="6" t="str">
        <f>VLOOKUP(A:A,'Mix Devt'!A:K,9,0)</f>
        <v>Y</v>
      </c>
      <c r="K118" s="6" t="str">
        <f>VLOOKUP(A:A,'Mix Devt'!A:K,10,0)</f>
        <v>Sanitary &amp; Plumbing</v>
      </c>
      <c r="L118" s="6" t="str">
        <f>VLOOKUP(A:A,'Mix Devt'!A:K,11,0)</f>
        <v>Low water pressure</v>
      </c>
      <c r="M118" s="4" t="s">
        <v>502</v>
      </c>
    </row>
    <row r="119" spans="1:13" x14ac:dyDescent="0.35">
      <c r="A119" s="6" t="s">
        <v>403</v>
      </c>
      <c r="B119" s="6" t="s">
        <v>476</v>
      </c>
      <c r="C119" s="6" t="str">
        <f>VLOOKUP(A:A,'Mix Devt'!A:K,2,0)</f>
        <v>Sanitary &amp; Plumbing</v>
      </c>
      <c r="D119" s="6" t="str">
        <f>VLOOKUP(A:A,'Mix Devt'!A:K,3,0)</f>
        <v>Sanitary Work</v>
      </c>
      <c r="E119" s="6" t="str">
        <f>VLOOKUP(A:A,'Mix Devt'!A:K,4,0)</f>
        <v>Manhole choke</v>
      </c>
      <c r="F119" s="6" t="s">
        <v>14</v>
      </c>
      <c r="G119" s="6" t="s">
        <v>15</v>
      </c>
      <c r="H119" s="6" t="s">
        <v>482</v>
      </c>
      <c r="I119" s="6" t="str">
        <f>VLOOKUP(A:A,'Mix Devt'!A:K,8,0)</f>
        <v>N</v>
      </c>
      <c r="J119" s="6" t="str">
        <f>VLOOKUP(A:A,'Mix Devt'!A:K,9,0)</f>
        <v>Y</v>
      </c>
      <c r="K119" s="6" t="str">
        <f>VLOOKUP(A:A,'Mix Devt'!A:K,10,0)</f>
        <v>Sanitary &amp; Plumbing</v>
      </c>
      <c r="L119" s="6" t="str">
        <f>VLOOKUP(A:A,'Mix Devt'!A:K,11,0)</f>
        <v>Manhole choke</v>
      </c>
      <c r="M119" s="4" t="s">
        <v>502</v>
      </c>
    </row>
    <row r="120" spans="1:13" x14ac:dyDescent="0.35">
      <c r="A120" s="6" t="s">
        <v>406</v>
      </c>
      <c r="B120" s="6" t="s">
        <v>476</v>
      </c>
      <c r="C120" s="6" t="str">
        <f>VLOOKUP(A:A,'Mix Devt'!A:K,2,0)</f>
        <v>Sanitary &amp; Plumbing</v>
      </c>
      <c r="D120" s="6" t="str">
        <f>VLOOKUP(A:A,'Mix Devt'!A:K,3,0)</f>
        <v>Sanitary Work</v>
      </c>
      <c r="E120" s="19" t="str">
        <f>VLOOKUP(A:A,'Mix Devt'!A:K,4,0)</f>
        <v>Other sanitary and plumbing issues</v>
      </c>
      <c r="F120" s="6" t="s">
        <v>14</v>
      </c>
      <c r="G120" s="6" t="s">
        <v>15</v>
      </c>
      <c r="H120" s="6" t="s">
        <v>482</v>
      </c>
      <c r="I120" s="6" t="str">
        <f>VLOOKUP(A:A,'Mix Devt'!A:K,8,0)</f>
        <v>N</v>
      </c>
      <c r="J120" s="6" t="str">
        <f>VLOOKUP(A:A,'Mix Devt'!A:K,9,0)</f>
        <v>Y</v>
      </c>
      <c r="K120" s="6" t="str">
        <f>VLOOKUP(A:A,'Mix Devt'!A:K,10,0)</f>
        <v>Sanitary &amp; Plumbing</v>
      </c>
      <c r="L120" s="6" t="str">
        <f>VLOOKUP(A:A,'Mix Devt'!A:K,11,0)</f>
        <v>Other sanitary and plumbing issues</v>
      </c>
      <c r="M120" s="4" t="s">
        <v>501</v>
      </c>
    </row>
    <row r="121" spans="1:13" x14ac:dyDescent="0.35">
      <c r="A121" s="6" t="s">
        <v>404</v>
      </c>
      <c r="B121" s="6" t="s">
        <v>476</v>
      </c>
      <c r="C121" s="6" t="str">
        <f>VLOOKUP(A:A,'Mix Devt'!A:K,2,0)</f>
        <v>Sanitary &amp; Plumbing</v>
      </c>
      <c r="D121" s="6" t="str">
        <f>VLOOKUP(A:A,'Mix Devt'!A:K,3,0)</f>
        <v>Sanitary Work</v>
      </c>
      <c r="E121" s="19" t="str">
        <f>VLOOKUP(A:A,'Mix Devt'!A:K,4,0)</f>
        <v>Pipe burst/tap leak/choke</v>
      </c>
      <c r="F121" s="6" t="s">
        <v>14</v>
      </c>
      <c r="G121" s="6" t="s">
        <v>15</v>
      </c>
      <c r="H121" s="6" t="s">
        <v>482</v>
      </c>
      <c r="I121" s="6" t="str">
        <f>VLOOKUP(A:A,'Mix Devt'!A:K,8,0)</f>
        <v>Y</v>
      </c>
      <c r="J121" s="6" t="str">
        <f>VLOOKUP(A:A,'Mix Devt'!A:K,9,0)</f>
        <v>Y</v>
      </c>
      <c r="K121" s="6" t="str">
        <f>VLOOKUP(A:A,'Mix Devt'!A:K,10,0)</f>
        <v>Sanitary &amp; Plumbing</v>
      </c>
      <c r="L121" s="6" t="str">
        <f>VLOOKUP(A:A,'Mix Devt'!A:K,11,0)</f>
        <v>Pipe burst/tap leak/choke</v>
      </c>
      <c r="M121" s="4" t="s">
        <v>501</v>
      </c>
    </row>
    <row r="122" spans="1:13" x14ac:dyDescent="0.35">
      <c r="A122" s="6" t="s">
        <v>409</v>
      </c>
      <c r="B122" s="6" t="s">
        <v>452</v>
      </c>
      <c r="C122" s="6" t="str">
        <f>VLOOKUP(A:A,'Mix Devt'!A:K,2,0)</f>
        <v>Sanitary &amp; Plumbing</v>
      </c>
      <c r="D122" s="6" t="str">
        <f>VLOOKUP(A:A,'Mix Devt'!A:K,3,0)</f>
        <v>Toilet</v>
      </c>
      <c r="E122" s="6" t="str">
        <f>VLOOKUP(A:A,'Mix Devt'!A:K,4,0)</f>
        <v>Basin/tap/flushing sensor faulty</v>
      </c>
      <c r="F122" s="6" t="s">
        <v>14</v>
      </c>
      <c r="G122" s="6" t="s">
        <v>15</v>
      </c>
      <c r="H122" s="6" t="s">
        <v>482</v>
      </c>
      <c r="I122" s="6" t="str">
        <f>VLOOKUP(A:A,'Mix Devt'!A:K,8,0)</f>
        <v>Y</v>
      </c>
      <c r="J122" s="6" t="str">
        <f>VLOOKUP(A:A,'Mix Devt'!A:K,9,0)</f>
        <v>Y</v>
      </c>
      <c r="K122" s="6" t="str">
        <f>VLOOKUP(A:A,'Mix Devt'!A:K,10,0)</f>
        <v>Sanitary &amp; Plumbing</v>
      </c>
      <c r="L122" s="6" t="str">
        <f>VLOOKUP(A:A,'Mix Devt'!A:K,11,0)</f>
        <v>Basin/tap/flushing sensor faulty</v>
      </c>
      <c r="M122" s="4" t="s">
        <v>502</v>
      </c>
    </row>
    <row r="123" spans="1:13" x14ac:dyDescent="0.35">
      <c r="A123" s="6" t="s">
        <v>412</v>
      </c>
      <c r="B123" s="6" t="s">
        <v>452</v>
      </c>
      <c r="C123" s="6" t="str">
        <f>VLOOKUP(A:A,'Mix Devt'!A:K,2,0)</f>
        <v>Sanitary &amp; Plumbing</v>
      </c>
      <c r="D123" s="6" t="str">
        <f>VLOOKUP(A:A,'Mix Devt'!A:K,3,0)</f>
        <v>Toilet</v>
      </c>
      <c r="E123" s="19" t="str">
        <f>VLOOKUP(A:A,'Mix Devt'!A:K,4,0)</f>
        <v>Litter/stain/dirty/not cleaned</v>
      </c>
      <c r="F123" s="6" t="s">
        <v>14</v>
      </c>
      <c r="G123" s="6" t="s">
        <v>15</v>
      </c>
      <c r="H123" s="6" t="s">
        <v>482</v>
      </c>
      <c r="I123" s="6" t="str">
        <f>VLOOKUP(A:A,'Mix Devt'!A:K,8,0)</f>
        <v>Y</v>
      </c>
      <c r="J123" s="6" t="str">
        <f>VLOOKUP(A:A,'Mix Devt'!A:K,9,0)</f>
        <v>Y</v>
      </c>
      <c r="K123" s="6" t="str">
        <f>VLOOKUP(A:A,'Mix Devt'!A:K,10,0)</f>
        <v>Sanitary &amp; Plumbing</v>
      </c>
      <c r="L123" s="6" t="str">
        <f>VLOOKUP(A:A,'Mix Devt'!A:K,11,0)</f>
        <v>Litter/stain/dirty/not cleaned</v>
      </c>
      <c r="M123" s="4" t="s">
        <v>501</v>
      </c>
    </row>
    <row r="124" spans="1:13" x14ac:dyDescent="0.35">
      <c r="A124" s="6" t="s">
        <v>414</v>
      </c>
      <c r="B124" s="6" t="s">
        <v>452</v>
      </c>
      <c r="C124" s="6" t="str">
        <f>VLOOKUP(A:A,'Mix Devt'!A:K,2,0)</f>
        <v>Sanitary &amp; Plumbing</v>
      </c>
      <c r="D124" s="6" t="str">
        <f>VLOOKUP(A:A,'Mix Devt'!A:K,3,0)</f>
        <v>Toilet</v>
      </c>
      <c r="E124" s="6" t="str">
        <f>VLOOKUP(A:A,'Mix Devt'!A:K,4,0)</f>
        <v>Mirror damage/stain</v>
      </c>
      <c r="F124" s="6" t="s">
        <v>14</v>
      </c>
      <c r="G124" s="6" t="s">
        <v>15</v>
      </c>
      <c r="H124" s="6" t="s">
        <v>482</v>
      </c>
      <c r="I124" s="6" t="str">
        <f>VLOOKUP(A:A,'Mix Devt'!A:K,8,0)</f>
        <v>Y</v>
      </c>
      <c r="J124" s="6" t="str">
        <f>VLOOKUP(A:A,'Mix Devt'!A:K,9,0)</f>
        <v>Y</v>
      </c>
      <c r="K124" s="6" t="str">
        <f>VLOOKUP(A:A,'Mix Devt'!A:K,10,0)</f>
        <v>Sanitary &amp; Plumbing</v>
      </c>
      <c r="L124" s="6" t="str">
        <f>VLOOKUP(A:A,'Mix Devt'!A:K,11,0)</f>
        <v>Mirror damage/stain</v>
      </c>
      <c r="M124" s="4" t="s">
        <v>502</v>
      </c>
    </row>
    <row r="125" spans="1:13" x14ac:dyDescent="0.35">
      <c r="A125" s="6" t="s">
        <v>415</v>
      </c>
      <c r="B125" s="6" t="s">
        <v>452</v>
      </c>
      <c r="C125" s="6" t="str">
        <f>VLOOKUP(A:A,'Mix Devt'!A:K,2,0)</f>
        <v>Sanitary &amp; Plumbing</v>
      </c>
      <c r="D125" s="6" t="str">
        <f>VLOOKUP(A:A,'Mix Devt'!A:K,3,0)</f>
        <v>Toilet</v>
      </c>
      <c r="E125" s="19" t="str">
        <f>VLOOKUP(A:A,'Mix Devt'!A:K,4,0)</f>
        <v>Other toilet related issues</v>
      </c>
      <c r="F125" s="6" t="s">
        <v>14</v>
      </c>
      <c r="G125" s="6" t="s">
        <v>15</v>
      </c>
      <c r="H125" s="6" t="s">
        <v>482</v>
      </c>
      <c r="I125" s="6" t="str">
        <f>VLOOKUP(A:A,'Mix Devt'!A:K,8,0)</f>
        <v>Y</v>
      </c>
      <c r="J125" s="6" t="str">
        <f>VLOOKUP(A:A,'Mix Devt'!A:K,9,0)</f>
        <v>Y</v>
      </c>
      <c r="K125" s="6" t="str">
        <f>VLOOKUP(A:A,'Mix Devt'!A:K,10,0)</f>
        <v>Sanitary &amp; Plumbing</v>
      </c>
      <c r="L125" s="6" t="str">
        <f>VLOOKUP(A:A,'Mix Devt'!A:K,11,0)</f>
        <v>Other toilet related issues</v>
      </c>
      <c r="M125" s="4" t="s">
        <v>501</v>
      </c>
    </row>
    <row r="126" spans="1:13" x14ac:dyDescent="0.35">
      <c r="A126" s="6" t="s">
        <v>417</v>
      </c>
      <c r="B126" s="6" t="s">
        <v>452</v>
      </c>
      <c r="C126" s="6" t="str">
        <f>VLOOKUP(A:A,'Mix Devt'!A:K,2,0)</f>
        <v>Sanitary &amp; Plumbing</v>
      </c>
      <c r="D126" s="6" t="str">
        <f>VLOOKUP(A:A,'Mix Devt'!A:K,3,0)</f>
        <v>Toilet</v>
      </c>
      <c r="E126" s="6" t="str">
        <f>VLOOKUP(A:A,'Mix Devt'!A:K,4,0)</f>
        <v>Toilet roll/hand soap empty</v>
      </c>
      <c r="F126" s="6" t="s">
        <v>14</v>
      </c>
      <c r="G126" s="6" t="s">
        <v>15</v>
      </c>
      <c r="H126" s="6" t="s">
        <v>482</v>
      </c>
      <c r="I126" s="6" t="str">
        <f>VLOOKUP(A:A,'Mix Devt'!A:K,8,0)</f>
        <v>Y</v>
      </c>
      <c r="J126" s="6" t="str">
        <f>VLOOKUP(A:A,'Mix Devt'!A:K,9,0)</f>
        <v>Y</v>
      </c>
      <c r="K126" s="6" t="str">
        <f>VLOOKUP(A:A,'Mix Devt'!A:K,10,0)</f>
        <v>Sanitary &amp; Plumbing</v>
      </c>
      <c r="L126" s="6" t="str">
        <f>VLOOKUP(A:A,'Mix Devt'!A:K,11,0)</f>
        <v>Toilet roll/hand soap empty</v>
      </c>
      <c r="M126" s="4" t="s">
        <v>502</v>
      </c>
    </row>
    <row r="127" spans="1:13" x14ac:dyDescent="0.35">
      <c r="A127" s="6" t="s">
        <v>419</v>
      </c>
      <c r="B127" s="6" t="s">
        <v>452</v>
      </c>
      <c r="C127" s="6" t="str">
        <f>VLOOKUP(A:A,'Mix Devt'!A:K,2,0)</f>
        <v>Sanitary &amp; Plumbing</v>
      </c>
      <c r="D127" s="6" t="str">
        <f>VLOOKUP(A:A,'Mix Devt'!A:K,3,0)</f>
        <v>Toilet</v>
      </c>
      <c r="E127" s="6" t="str">
        <f>VLOOKUP(A:A,'Mix Devt'!A:K,4,0)</f>
        <v>WC cover/seat damage</v>
      </c>
      <c r="F127" s="6" t="s">
        <v>14</v>
      </c>
      <c r="G127" s="6" t="s">
        <v>15</v>
      </c>
      <c r="H127" s="6" t="s">
        <v>482</v>
      </c>
      <c r="I127" s="6" t="str">
        <f>VLOOKUP(A:A,'Mix Devt'!A:K,8,0)</f>
        <v>N</v>
      </c>
      <c r="J127" s="6" t="str">
        <f>VLOOKUP(A:A,'Mix Devt'!A:K,9,0)</f>
        <v>Y</v>
      </c>
      <c r="K127" s="6" t="str">
        <f>VLOOKUP(A:A,'Mix Devt'!A:K,10,0)</f>
        <v>Sanitary &amp; Plumbing</v>
      </c>
      <c r="L127" s="6" t="str">
        <f>VLOOKUP(A:A,'Mix Devt'!A:K,11,0)</f>
        <v>WC cover/seat damage</v>
      </c>
      <c r="M127" s="4" t="s">
        <v>502</v>
      </c>
    </row>
    <row r="128" spans="1:13" x14ac:dyDescent="0.35">
      <c r="A128" s="6" t="s">
        <v>430</v>
      </c>
      <c r="B128" s="6" t="s">
        <v>477</v>
      </c>
      <c r="C128" s="6" t="str">
        <f>VLOOKUP(A:A,'Mix Devt'!A:K,2,0)</f>
        <v>Security Services</v>
      </c>
      <c r="D128" s="6" t="str">
        <f>VLOOKUP(A:A,'Mix Devt'!A:K,3,0)</f>
        <v>Security</v>
      </c>
      <c r="E128" s="6" t="str">
        <f>VLOOKUP(A:A,'Mix Devt'!A:K,4,0)</f>
        <v>Guardhouse not manned</v>
      </c>
      <c r="F128" s="6" t="s">
        <v>14</v>
      </c>
      <c r="G128" s="6" t="s">
        <v>15</v>
      </c>
      <c r="H128" s="6" t="s">
        <v>482</v>
      </c>
      <c r="I128" s="6" t="str">
        <f>VLOOKUP(A:A,'Mix Devt'!A:K,8,0)</f>
        <v>Y</v>
      </c>
      <c r="J128" s="6" t="str">
        <f>VLOOKUP(A:A,'Mix Devt'!A:K,9,0)</f>
        <v>Y</v>
      </c>
      <c r="K128" s="6" t="str">
        <f>VLOOKUP(A:A,'Mix Devt'!A:K,10,0)</f>
        <v>Security</v>
      </c>
      <c r="L128" s="6" t="str">
        <f>VLOOKUP(A:A,'Mix Devt'!A:K,11,0)</f>
        <v>Guardhouse not manned</v>
      </c>
      <c r="M128" s="4" t="s">
        <v>502</v>
      </c>
    </row>
    <row r="129" spans="1:13" x14ac:dyDescent="0.35">
      <c r="A129" s="6" t="s">
        <v>431</v>
      </c>
      <c r="B129" s="6" t="s">
        <v>477</v>
      </c>
      <c r="C129" s="6" t="str">
        <f>VLOOKUP(A:A,'Mix Devt'!A:K,2,0)</f>
        <v>Security Services</v>
      </c>
      <c r="D129" s="6" t="str">
        <f>VLOOKUP(A:A,'Mix Devt'!A:K,3,0)</f>
        <v>Security</v>
      </c>
      <c r="E129" s="19" t="str">
        <f>VLOOKUP(A:A,'Mix Devt'!A:K,4,0)</f>
        <v>Guards: improper attire/rude/sleep</v>
      </c>
      <c r="F129" s="6" t="s">
        <v>14</v>
      </c>
      <c r="G129" s="6" t="s">
        <v>15</v>
      </c>
      <c r="H129" s="6" t="s">
        <v>482</v>
      </c>
      <c r="I129" s="6" t="str">
        <f>VLOOKUP(A:A,'Mix Devt'!A:K,8,0)</f>
        <v>Y</v>
      </c>
      <c r="J129" s="6" t="str">
        <f>VLOOKUP(A:A,'Mix Devt'!A:K,9,0)</f>
        <v>Y</v>
      </c>
      <c r="K129" s="6" t="str">
        <f>VLOOKUP(A:A,'Mix Devt'!A:K,10,0)</f>
        <v>Security</v>
      </c>
      <c r="L129" s="6" t="str">
        <f>VLOOKUP(A:A,'Mix Devt'!A:K,11,0)</f>
        <v>Guards not properly attired/rude/sleeping</v>
      </c>
      <c r="M129" s="4" t="s">
        <v>501</v>
      </c>
    </row>
    <row r="130" spans="1:13" x14ac:dyDescent="0.35">
      <c r="A130" s="6" t="s">
        <v>433</v>
      </c>
      <c r="B130" s="6" t="s">
        <v>477</v>
      </c>
      <c r="C130" s="6" t="str">
        <f>VLOOKUP(A:A,'Mix Devt'!A:K,2,0)</f>
        <v>Security Services</v>
      </c>
      <c r="D130" s="6" t="str">
        <f>VLOOKUP(A:A,'Mix Devt'!A:K,3,0)</f>
        <v>Security</v>
      </c>
      <c r="E130" s="6" t="str">
        <f>VLOOKUP(A:A,'Mix Devt'!A:K,4,0)</f>
        <v>Indiscriminate parking of bicycles</v>
      </c>
      <c r="F130" s="6" t="s">
        <v>14</v>
      </c>
      <c r="G130" s="6" t="s">
        <v>15</v>
      </c>
      <c r="H130" s="6" t="s">
        <v>482</v>
      </c>
      <c r="I130" s="6" t="str">
        <f>VLOOKUP(A:A,'Mix Devt'!A:K,8,0)</f>
        <v>Y</v>
      </c>
      <c r="J130" s="6" t="str">
        <f>VLOOKUP(A:A,'Mix Devt'!A:K,9,0)</f>
        <v>Y</v>
      </c>
      <c r="K130" s="6" t="str">
        <f>VLOOKUP(A:A,'Mix Devt'!A:K,10,0)</f>
        <v>Security</v>
      </c>
      <c r="L130" s="6" t="str">
        <f>VLOOKUP(A:A,'Mix Devt'!A:K,11,0)</f>
        <v>Indiscriminate parking of bicycles</v>
      </c>
      <c r="M130" s="4" t="s">
        <v>502</v>
      </c>
    </row>
    <row r="131" spans="1:13" x14ac:dyDescent="0.35">
      <c r="A131" s="6" t="s">
        <v>435</v>
      </c>
      <c r="B131" s="6" t="s">
        <v>477</v>
      </c>
      <c r="C131" s="6" t="str">
        <f>VLOOKUP(A:A,'Mix Devt'!A:K,2,0)</f>
        <v>Security Services</v>
      </c>
      <c r="D131" s="6" t="str">
        <f>VLOOKUP(A:A,'Mix Devt'!A:K,3,0)</f>
        <v>Security</v>
      </c>
      <c r="E131" s="19" t="str">
        <f>VLOOKUP(A:A,'Mix Devt'!A:K,4,0)</f>
        <v>Other security issues</v>
      </c>
      <c r="F131" s="6" t="s">
        <v>14</v>
      </c>
      <c r="G131" s="6" t="s">
        <v>15</v>
      </c>
      <c r="H131" s="6" t="s">
        <v>482</v>
      </c>
      <c r="I131" s="6" t="str">
        <f>VLOOKUP(A:A,'Mix Devt'!A:K,8,0)</f>
        <v>Y</v>
      </c>
      <c r="J131" s="6" t="str">
        <f>VLOOKUP(A:A,'Mix Devt'!A:K,9,0)</f>
        <v>Y</v>
      </c>
      <c r="K131" s="6" t="str">
        <f>VLOOKUP(A:A,'Mix Devt'!A:K,10,0)</f>
        <v>Security</v>
      </c>
      <c r="L131" s="6" t="str">
        <f>VLOOKUP(A:A,'Mix Devt'!A:K,11,0)</f>
        <v>Other security issues</v>
      </c>
      <c r="M131" s="4" t="s">
        <v>501</v>
      </c>
    </row>
    <row r="132" spans="1:13" x14ac:dyDescent="0.35">
      <c r="A132" s="6" t="s">
        <v>437</v>
      </c>
      <c r="B132" s="6" t="s">
        <v>477</v>
      </c>
      <c r="C132" s="6" t="str">
        <f>VLOOKUP(A:A,'Mix Devt'!A:K,2,0)</f>
        <v>Security Services</v>
      </c>
      <c r="D132" s="6" t="str">
        <f>VLOOKUP(A:A,'Mix Devt'!A:K,3,0)</f>
        <v>Security</v>
      </c>
      <c r="E132" s="6" t="str">
        <f>VLOOKUP(A:A,'Mix Devt'!A:K,4,0)</f>
        <v>Phone calls not answered</v>
      </c>
      <c r="F132" s="6" t="s">
        <v>14</v>
      </c>
      <c r="G132" s="6" t="s">
        <v>15</v>
      </c>
      <c r="H132" s="6" t="s">
        <v>482</v>
      </c>
      <c r="I132" s="6" t="str">
        <f>VLOOKUP(A:A,'Mix Devt'!A:K,8,0)</f>
        <v>Y</v>
      </c>
      <c r="J132" s="6" t="str">
        <f>VLOOKUP(A:A,'Mix Devt'!A:K,9,0)</f>
        <v>Y</v>
      </c>
      <c r="K132" s="6" t="str">
        <f>VLOOKUP(A:A,'Mix Devt'!A:K,10,0)</f>
        <v>Security</v>
      </c>
      <c r="L132" s="6" t="str">
        <f>VLOOKUP(A:A,'Mix Devt'!A:K,11,0)</f>
        <v>Guards not answering calls</v>
      </c>
      <c r="M132" s="4" t="s">
        <v>502</v>
      </c>
    </row>
    <row r="133" spans="1:13" x14ac:dyDescent="0.35">
      <c r="A133" s="6" t="s">
        <v>439</v>
      </c>
      <c r="B133" s="6" t="s">
        <v>477</v>
      </c>
      <c r="C133" s="6" t="str">
        <f>VLOOKUP(A:A,'Mix Devt'!A:K,2,0)</f>
        <v>Security Services</v>
      </c>
      <c r="D133" s="6" t="str">
        <f>VLOOKUP(A:A,'Mix Devt'!A:K,3,0)</f>
        <v>Security</v>
      </c>
      <c r="E133" s="6" t="str">
        <f>VLOOKUP(A:A,'Mix Devt'!A:K,4,0)</f>
        <v>Disturbance at common area</v>
      </c>
      <c r="F133" s="6" t="s">
        <v>14</v>
      </c>
      <c r="G133" s="6" t="s">
        <v>15</v>
      </c>
      <c r="H133" s="6" t="s">
        <v>482</v>
      </c>
      <c r="I133" s="6" t="str">
        <f>VLOOKUP(A:A,'Mix Devt'!A:K,8,0)</f>
        <v>Y</v>
      </c>
      <c r="J133" s="6" t="str">
        <f>VLOOKUP(A:A,'Mix Devt'!A:K,9,0)</f>
        <v>Y</v>
      </c>
      <c r="K133" s="6" t="str">
        <f>VLOOKUP(A:A,'Mix Devt'!A:K,10,0)</f>
        <v>Security</v>
      </c>
      <c r="L133" s="6" t="str">
        <f>VLOOKUP(A:A,'Mix Devt'!A:K,11,0)</f>
        <v>Disturbance at common area</v>
      </c>
      <c r="M133" s="4" t="s">
        <v>502</v>
      </c>
    </row>
    <row r="134" spans="1:13" x14ac:dyDescent="0.35">
      <c r="A134" s="6" t="s">
        <v>299</v>
      </c>
      <c r="B134" s="6" t="s">
        <v>479</v>
      </c>
      <c r="C134" s="6" t="str">
        <f>VLOOKUP(A:A,'Mix Devt'!A:K,2,0)</f>
        <v>Systems</v>
      </c>
      <c r="D134" s="6" t="str">
        <f>VLOOKUP(A:A,'Mix Devt'!A:K,3,0)</f>
        <v>Fire Protection</v>
      </c>
      <c r="E134" s="6" t="str">
        <f>VLOOKUP(A:A,'Mix Devt'!A:K,4,0)</f>
        <v>Fire door self-closing device faulty</v>
      </c>
      <c r="F134" s="6" t="s">
        <v>14</v>
      </c>
      <c r="G134" s="6" t="s">
        <v>15</v>
      </c>
      <c r="H134" s="6" t="s">
        <v>482</v>
      </c>
      <c r="I134" s="6" t="str">
        <f>VLOOKUP(A:A,'Mix Devt'!A:K,8,0)</f>
        <v>N</v>
      </c>
      <c r="J134" s="6" t="str">
        <f>VLOOKUP(A:A,'Mix Devt'!A:K,9,0)</f>
        <v>Y</v>
      </c>
      <c r="K134" s="6" t="str">
        <f>VLOOKUP(A:A,'Mix Devt'!A:K,10,0)</f>
        <v>Others</v>
      </c>
      <c r="L134" s="6" t="str">
        <f>VLOOKUP(A:A,'Mix Devt'!A:K,11,0)</f>
        <v>Fire door self-closing device faulty</v>
      </c>
      <c r="M134" s="4" t="s">
        <v>502</v>
      </c>
    </row>
    <row r="135" spans="1:13" x14ac:dyDescent="0.35">
      <c r="A135" s="6" t="s">
        <v>300</v>
      </c>
      <c r="B135" s="6" t="s">
        <v>479</v>
      </c>
      <c r="C135" s="6" t="str">
        <f>VLOOKUP(A:A,'Mix Devt'!A:K,2,0)</f>
        <v>Systems</v>
      </c>
      <c r="D135" s="6" t="str">
        <f>VLOOKUP(A:A,'Mix Devt'!A:K,3,0)</f>
        <v>Fire Protection</v>
      </c>
      <c r="E135" s="19" t="str">
        <f>VLOOKUP(A:A,'Mix Devt'!A:K,4,0)</f>
        <v>Fire extinguisher expired</v>
      </c>
      <c r="F135" s="6" t="s">
        <v>14</v>
      </c>
      <c r="G135" s="6" t="s">
        <v>15</v>
      </c>
      <c r="H135" s="6" t="s">
        <v>482</v>
      </c>
      <c r="I135" s="6" t="str">
        <f>VLOOKUP(A:A,'Mix Devt'!A:K,8,0)</f>
        <v>N</v>
      </c>
      <c r="J135" s="6" t="str">
        <f>VLOOKUP(A:A,'Mix Devt'!A:K,9,0)</f>
        <v>Y</v>
      </c>
      <c r="K135" s="6" t="str">
        <f>VLOOKUP(A:A,'Mix Devt'!A:K,10,0)</f>
        <v>Others</v>
      </c>
      <c r="L135" s="6" t="str">
        <f>VLOOKUP(A:A,'Mix Devt'!A:K,11,0)</f>
        <v>Fire extinguisher expired</v>
      </c>
      <c r="M135" s="4" t="s">
        <v>501</v>
      </c>
    </row>
    <row r="136" spans="1:13" x14ac:dyDescent="0.35">
      <c r="A136" s="6" t="s">
        <v>291</v>
      </c>
      <c r="B136" s="6" t="s">
        <v>479</v>
      </c>
      <c r="C136" s="6" t="str">
        <f>VLOOKUP(A:A,'Mix Devt'!A:K,2,0)</f>
        <v>Systems</v>
      </c>
      <c r="D136" s="6" t="str">
        <f>VLOOKUP(A:A,'Mix Devt'!A:K,3,0)</f>
        <v>Fire Protection</v>
      </c>
      <c r="E136" s="19" t="str">
        <f>VLOOKUP(A:A,'Mix Devt'!A:K,4,0)</f>
        <v>Fire protection alarm/panel faulty</v>
      </c>
      <c r="F136" s="6" t="s">
        <v>14</v>
      </c>
      <c r="G136" s="6" t="s">
        <v>15</v>
      </c>
      <c r="H136" s="6" t="s">
        <v>482</v>
      </c>
      <c r="I136" s="6" t="str">
        <f>VLOOKUP(A:A,'Mix Devt'!A:K,8,0)</f>
        <v>N</v>
      </c>
      <c r="J136" s="6" t="str">
        <f>VLOOKUP(A:A,'Mix Devt'!A:K,9,0)</f>
        <v>Y</v>
      </c>
      <c r="K136" s="6" t="str">
        <f>VLOOKUP(A:A,'Mix Devt'!A:K,10,0)</f>
        <v>Others</v>
      </c>
      <c r="L136" s="6" t="str">
        <f>VLOOKUP(A:A,'Mix Devt'!A:K,11,0)</f>
        <v>Fire protection alarm/panel faulty</v>
      </c>
      <c r="M136" s="4" t="s">
        <v>501</v>
      </c>
    </row>
    <row r="137" spans="1:13" x14ac:dyDescent="0.35">
      <c r="A137" s="6" t="s">
        <v>295</v>
      </c>
      <c r="B137" s="6" t="s">
        <v>479</v>
      </c>
      <c r="C137" s="6" t="str">
        <f>VLOOKUP(A:A,'Mix Devt'!A:K,2,0)</f>
        <v>Systems</v>
      </c>
      <c r="D137" s="6" t="str">
        <f>VLOOKUP(A:A,'Mix Devt'!A:K,3,0)</f>
        <v>Fire Protection</v>
      </c>
      <c r="E137" s="19" t="str">
        <f>VLOOKUP(A:A,'Mix Devt'!A:K,4,0)</f>
        <v>Fire protection call points faulty</v>
      </c>
      <c r="F137" s="6" t="s">
        <v>14</v>
      </c>
      <c r="G137" s="6" t="s">
        <v>15</v>
      </c>
      <c r="H137" s="6" t="s">
        <v>482</v>
      </c>
      <c r="I137" s="6" t="str">
        <f>VLOOKUP(A:A,'Mix Devt'!A:K,8,0)</f>
        <v>N</v>
      </c>
      <c r="J137" s="6" t="str">
        <f>VLOOKUP(A:A,'Mix Devt'!A:K,9,0)</f>
        <v>Y</v>
      </c>
      <c r="K137" s="6" t="str">
        <f>VLOOKUP(A:A,'Mix Devt'!A:K,10,0)</f>
        <v>Others</v>
      </c>
      <c r="L137" s="6" t="str">
        <f>VLOOKUP(A:A,'Mix Devt'!A:K,11,0)</f>
        <v>Fire protection call points faulty</v>
      </c>
      <c r="M137" s="4" t="s">
        <v>501</v>
      </c>
    </row>
    <row r="138" spans="1:13" x14ac:dyDescent="0.35">
      <c r="A138" s="6" t="s">
        <v>297</v>
      </c>
      <c r="B138" s="6" t="s">
        <v>479</v>
      </c>
      <c r="C138" s="6" t="str">
        <f>VLOOKUP(A:A,'Mix Devt'!A:K,2,0)</f>
        <v>Systems</v>
      </c>
      <c r="D138" s="6" t="str">
        <f>VLOOKUP(A:A,'Mix Devt'!A:K,3,0)</f>
        <v>Fire Protection</v>
      </c>
      <c r="E138" s="6" t="str">
        <f>VLOOKUP(A:A,'Mix Devt'!A:K,4,0)</f>
        <v>Fire protection exit light faulty</v>
      </c>
      <c r="F138" s="6" t="s">
        <v>14</v>
      </c>
      <c r="G138" s="6" t="s">
        <v>15</v>
      </c>
      <c r="H138" s="6" t="s">
        <v>482</v>
      </c>
      <c r="I138" s="6" t="str">
        <f>VLOOKUP(A:A,'Mix Devt'!A:K,8,0)</f>
        <v>N</v>
      </c>
      <c r="J138" s="6" t="str">
        <f>VLOOKUP(A:A,'Mix Devt'!A:K,9,0)</f>
        <v>Y</v>
      </c>
      <c r="K138" s="6" t="str">
        <f>VLOOKUP(A:A,'Mix Devt'!A:K,10,0)</f>
        <v>Others</v>
      </c>
      <c r="L138" s="6" t="str">
        <f>VLOOKUP(A:A,'Mix Devt'!A:K,11,0)</f>
        <v>Fire protection exit light faulty</v>
      </c>
      <c r="M138" s="4" t="s">
        <v>502</v>
      </c>
    </row>
    <row r="139" spans="1:13" x14ac:dyDescent="0.35">
      <c r="A139" s="6" t="s">
        <v>302</v>
      </c>
      <c r="B139" s="6" t="s">
        <v>479</v>
      </c>
      <c r="C139" s="6" t="str">
        <f>VLOOKUP(A:A,'Mix Devt'!A:K,2,0)</f>
        <v>Systems</v>
      </c>
      <c r="D139" s="6" t="str">
        <f>VLOOKUP(A:A,'Mix Devt'!A:K,3,0)</f>
        <v>Fire Protection</v>
      </c>
      <c r="E139" s="6" t="str">
        <f>VLOOKUP(A:A,'Mix Devt'!A:K,4,0)</f>
        <v>Hosereel not secured/wear and tear</v>
      </c>
      <c r="F139" s="6" t="s">
        <v>14</v>
      </c>
      <c r="G139" s="6" t="s">
        <v>15</v>
      </c>
      <c r="H139" s="6" t="s">
        <v>482</v>
      </c>
      <c r="I139" s="6" t="str">
        <f>VLOOKUP(A:A,'Mix Devt'!A:K,8,0)</f>
        <v>N</v>
      </c>
      <c r="J139" s="6" t="str">
        <f>VLOOKUP(A:A,'Mix Devt'!A:K,9,0)</f>
        <v>Y</v>
      </c>
      <c r="K139" s="6" t="str">
        <f>VLOOKUP(A:A,'Mix Devt'!A:K,10,0)</f>
        <v>Others</v>
      </c>
      <c r="L139" s="6" t="str">
        <f>VLOOKUP(A:A,'Mix Devt'!A:K,11,0)</f>
        <v>Hosereel not secured/wear and tear</v>
      </c>
      <c r="M139" s="4" t="s">
        <v>502</v>
      </c>
    </row>
    <row r="140" spans="1:13" x14ac:dyDescent="0.35">
      <c r="A140" s="6" t="s">
        <v>303</v>
      </c>
      <c r="B140" s="6" t="s">
        <v>479</v>
      </c>
      <c r="C140" s="6" t="str">
        <f>VLOOKUP(A:A,'Mix Devt'!A:K,2,0)</f>
        <v>Systems</v>
      </c>
      <c r="D140" s="6" t="str">
        <f>VLOOKUP(A:A,'Mix Devt'!A:K,3,0)</f>
        <v>Fire Protection</v>
      </c>
      <c r="E140" s="19" t="str">
        <f>VLOOKUP(A:A,'Mix Devt'!A:K,4,0)</f>
        <v>Hosereel/jockey pump faulty</v>
      </c>
      <c r="F140" s="6" t="s">
        <v>14</v>
      </c>
      <c r="G140" s="6" t="s">
        <v>15</v>
      </c>
      <c r="H140" s="6" t="s">
        <v>482</v>
      </c>
      <c r="I140" s="6" t="str">
        <f>VLOOKUP(A:A,'Mix Devt'!A:K,8,0)</f>
        <v>N</v>
      </c>
      <c r="J140" s="6" t="str">
        <f>VLOOKUP(A:A,'Mix Devt'!A:K,9,0)</f>
        <v>Y</v>
      </c>
      <c r="K140" s="6" t="str">
        <f>VLOOKUP(A:A,'Mix Devt'!A:K,10,0)</f>
        <v>Others</v>
      </c>
      <c r="L140" s="6" t="str">
        <f>VLOOKUP(A:A,'Mix Devt'!A:K,11,0)</f>
        <v>Hosereel/jockey pump faulty</v>
      </c>
      <c r="M140" s="4" t="s">
        <v>501</v>
      </c>
    </row>
    <row r="141" spans="1:13" x14ac:dyDescent="0.35">
      <c r="A141" s="6" t="s">
        <v>305</v>
      </c>
      <c r="B141" s="6" t="s">
        <v>479</v>
      </c>
      <c r="C141" s="6" t="str">
        <f>VLOOKUP(A:A,'Mix Devt'!A:K,2,0)</f>
        <v>Systems</v>
      </c>
      <c r="D141" s="6" t="str">
        <f>VLOOKUP(A:A,'Mix Devt'!A:K,3,0)</f>
        <v>Fire Protection</v>
      </c>
      <c r="E141" s="19" t="str">
        <f>VLOOKUP(A:A,'Mix Devt'!A:K,4,0)</f>
        <v>Other fire protection Issues</v>
      </c>
      <c r="F141" s="6" t="s">
        <v>14</v>
      </c>
      <c r="G141" s="6" t="s">
        <v>15</v>
      </c>
      <c r="H141" s="6" t="s">
        <v>482</v>
      </c>
      <c r="I141" s="6" t="str">
        <f>VLOOKUP(A:A,'Mix Devt'!A:K,8,0)</f>
        <v>Y</v>
      </c>
      <c r="J141" s="6" t="str">
        <f>VLOOKUP(A:A,'Mix Devt'!A:K,9,0)</f>
        <v>Y</v>
      </c>
      <c r="K141" s="6" t="str">
        <f>VLOOKUP(A:A,'Mix Devt'!A:K,10,0)</f>
        <v>Others</v>
      </c>
      <c r="L141" s="6" t="str">
        <f>VLOOKUP(A:A,'Mix Devt'!A:K,11,0)</f>
        <v>Fire protection &amp; safety equipment issues</v>
      </c>
      <c r="M141" s="4" t="s">
        <v>501</v>
      </c>
    </row>
    <row r="142" spans="1:13" x14ac:dyDescent="0.35">
      <c r="A142" s="6" t="s">
        <v>308</v>
      </c>
      <c r="B142" s="6" t="s">
        <v>479</v>
      </c>
      <c r="C142" s="6" t="str">
        <f>VLOOKUP(A:A,'Mix Devt'!A:K,2,0)</f>
        <v>Systems</v>
      </c>
      <c r="D142" s="6" t="str">
        <f>VLOOKUP(A:A,'Mix Devt'!A:K,3,0)</f>
        <v>Fire Protection</v>
      </c>
      <c r="E142" s="6" t="str">
        <f>VLOOKUP(A:A,'Mix Devt'!A:K,4,0)</f>
        <v>PA system faulty</v>
      </c>
      <c r="F142" s="6" t="s">
        <v>14</v>
      </c>
      <c r="G142" s="6" t="s">
        <v>15</v>
      </c>
      <c r="H142" s="6" t="s">
        <v>482</v>
      </c>
      <c r="I142" s="6" t="str">
        <f>VLOOKUP(A:A,'Mix Devt'!A:K,8,0)</f>
        <v>N</v>
      </c>
      <c r="J142" s="6" t="str">
        <f>VLOOKUP(A:A,'Mix Devt'!A:K,9,0)</f>
        <v>Y</v>
      </c>
      <c r="K142" s="6" t="str">
        <f>VLOOKUP(A:A,'Mix Devt'!A:K,10,0)</f>
        <v>Others</v>
      </c>
      <c r="L142" s="6" t="str">
        <f>VLOOKUP(A:A,'Mix Devt'!A:K,11,0)</f>
        <v>PA system faulty</v>
      </c>
      <c r="M142" s="4" t="s">
        <v>502</v>
      </c>
    </row>
    <row r="143" spans="1:13" x14ac:dyDescent="0.35">
      <c r="A143" s="6" t="s">
        <v>309</v>
      </c>
      <c r="B143" s="6" t="s">
        <v>479</v>
      </c>
      <c r="C143" s="6" t="str">
        <f>VLOOKUP(A:A,'Mix Devt'!A:K,2,0)</f>
        <v>Systems</v>
      </c>
      <c r="D143" s="6" t="str">
        <f>VLOOKUP(A:A,'Mix Devt'!A:K,3,0)</f>
        <v>Fire Protection</v>
      </c>
      <c r="E143" s="6" t="str">
        <f>VLOOKUP(A:A,'Mix Devt'!A:K,4,0)</f>
        <v>Sprinkler control valve/solenoid faulty</v>
      </c>
      <c r="F143" s="6" t="s">
        <v>14</v>
      </c>
      <c r="G143" s="6" t="s">
        <v>15</v>
      </c>
      <c r="H143" s="6" t="s">
        <v>482</v>
      </c>
      <c r="I143" s="6" t="str">
        <f>VLOOKUP(A:A,'Mix Devt'!A:K,8,0)</f>
        <v>N</v>
      </c>
      <c r="J143" s="6" t="str">
        <f>VLOOKUP(A:A,'Mix Devt'!A:K,9,0)</f>
        <v>Y</v>
      </c>
      <c r="K143" s="6" t="str">
        <f>VLOOKUP(A:A,'Mix Devt'!A:K,10,0)</f>
        <v>Others</v>
      </c>
      <c r="L143" s="6" t="str">
        <f>VLOOKUP(A:A,'Mix Devt'!A:K,11,0)</f>
        <v>Sprinkler control valve/solenoid faulty</v>
      </c>
      <c r="M143" s="4" t="s">
        <v>502</v>
      </c>
    </row>
    <row r="144" spans="1:13" x14ac:dyDescent="0.35">
      <c r="A144" s="6" t="s">
        <v>310</v>
      </c>
      <c r="B144" s="6" t="s">
        <v>479</v>
      </c>
      <c r="C144" s="6" t="str">
        <f>VLOOKUP(A:A,'Mix Devt'!A:K,2,0)</f>
        <v>Systems</v>
      </c>
      <c r="D144" s="6" t="str">
        <f>VLOOKUP(A:A,'Mix Devt'!A:K,3,0)</f>
        <v>Fire Protection</v>
      </c>
      <c r="E144" s="19" t="str">
        <f>VLOOKUP(A:A,'Mix Devt'!A:K,4,0)</f>
        <v>Sprinkler pump faulty</v>
      </c>
      <c r="F144" s="6" t="s">
        <v>14</v>
      </c>
      <c r="G144" s="6" t="s">
        <v>15</v>
      </c>
      <c r="H144" s="6" t="s">
        <v>482</v>
      </c>
      <c r="I144" s="6" t="str">
        <f>VLOOKUP(A:A,'Mix Devt'!A:K,8,0)</f>
        <v>N</v>
      </c>
      <c r="J144" s="6" t="str">
        <f>VLOOKUP(A:A,'Mix Devt'!A:K,9,0)</f>
        <v>Y</v>
      </c>
      <c r="K144" s="6" t="str">
        <f>VLOOKUP(A:A,'Mix Devt'!A:K,10,0)</f>
        <v>Others</v>
      </c>
      <c r="L144" s="6" t="str">
        <f>VLOOKUP(A:A,'Mix Devt'!A:K,11,0)</f>
        <v>Sprinkler pump faulty</v>
      </c>
      <c r="M144" s="4" t="s">
        <v>501</v>
      </c>
    </row>
    <row r="145" spans="1:13" x14ac:dyDescent="0.35">
      <c r="A145" s="6" t="s">
        <v>333</v>
      </c>
      <c r="B145" s="6" t="s">
        <v>471</v>
      </c>
      <c r="C145" s="6" t="str">
        <f>VLOOKUP(A:A,'Mix Devt'!A:K,2,0)</f>
        <v>Systems</v>
      </c>
      <c r="D145" s="6" t="str">
        <f>VLOOKUP(A:A,'Mix Devt'!A:K,3,0)</f>
        <v>Major Services Failure</v>
      </c>
      <c r="E145" s="6" t="str">
        <f>VLOOKUP(A:A,'Mix Devt'!A:K,4,0)</f>
        <v>Fire</v>
      </c>
      <c r="F145" s="6" t="s">
        <v>14</v>
      </c>
      <c r="G145" s="6" t="s">
        <v>15</v>
      </c>
      <c r="H145" s="6" t="s">
        <v>482</v>
      </c>
      <c r="I145" s="6" t="str">
        <f>VLOOKUP(A:A,'Mix Devt'!A:K,8,0)</f>
        <v>Y</v>
      </c>
      <c r="J145" s="6" t="str">
        <f>VLOOKUP(A:A,'Mix Devt'!A:K,9,0)</f>
        <v>Y</v>
      </c>
      <c r="K145" s="6" t="str">
        <f>VLOOKUP(A:A,'Mix Devt'!A:K,10,0)</f>
        <v>Services</v>
      </c>
      <c r="L145" s="6" t="str">
        <f>VLOOKUP(A:A,'Mix Devt'!A:K,11,0)</f>
        <v>Fire</v>
      </c>
      <c r="M145" s="4" t="s">
        <v>502</v>
      </c>
    </row>
    <row r="146" spans="1:13" x14ac:dyDescent="0.35">
      <c r="A146" s="6" t="s">
        <v>334</v>
      </c>
      <c r="B146" s="6" t="s">
        <v>471</v>
      </c>
      <c r="C146" s="6" t="str">
        <f>VLOOKUP(A:A,'Mix Devt'!A:K,2,0)</f>
        <v>Systems</v>
      </c>
      <c r="D146" s="6" t="str">
        <f>VLOOKUP(A:A,'Mix Devt'!A:K,3,0)</f>
        <v>Major Services Failure</v>
      </c>
      <c r="E146" s="6" t="str">
        <f>VLOOKUP(A:A,'Mix Devt'!A:K,4,0)</f>
        <v>Mantrap in lifts</v>
      </c>
      <c r="F146" s="6" t="s">
        <v>14</v>
      </c>
      <c r="G146" s="6" t="s">
        <v>15</v>
      </c>
      <c r="H146" s="6" t="s">
        <v>482</v>
      </c>
      <c r="I146" s="6" t="str">
        <f>VLOOKUP(A:A,'Mix Devt'!A:K,8,0)</f>
        <v>Y</v>
      </c>
      <c r="J146" s="6" t="str">
        <f>VLOOKUP(A:A,'Mix Devt'!A:K,9,0)</f>
        <v>Y</v>
      </c>
      <c r="K146" s="6" t="str">
        <f>VLOOKUP(A:A,'Mix Devt'!A:K,10,0)</f>
        <v>Lift &amp; Lobby</v>
      </c>
      <c r="L146" s="6" t="str">
        <f>VLOOKUP(A:A,'Mix Devt'!A:K,11,0)</f>
        <v>Trapped in lift</v>
      </c>
      <c r="M146" s="4" t="s">
        <v>502</v>
      </c>
    </row>
    <row r="147" spans="1:13" x14ac:dyDescent="0.35">
      <c r="A147" s="6" t="s">
        <v>336</v>
      </c>
      <c r="B147" s="6" t="s">
        <v>471</v>
      </c>
      <c r="C147" s="6" t="str">
        <f>VLOOKUP(A:A,'Mix Devt'!A:K,2,0)</f>
        <v>Systems</v>
      </c>
      <c r="D147" s="6" t="str">
        <f>VLOOKUP(A:A,'Mix Devt'!A:K,3,0)</f>
        <v>Major Services Failure</v>
      </c>
      <c r="E147" s="6" t="str">
        <f>VLOOKUP(A:A,'Mix Devt'!A:K,4,0)</f>
        <v>No aircon supply</v>
      </c>
      <c r="F147" s="6" t="s">
        <v>14</v>
      </c>
      <c r="G147" s="6" t="s">
        <v>15</v>
      </c>
      <c r="H147" s="6" t="s">
        <v>482</v>
      </c>
      <c r="I147" s="6" t="str">
        <f>VLOOKUP(A:A,'Mix Devt'!A:K,8,0)</f>
        <v>Y</v>
      </c>
      <c r="J147" s="6" t="str">
        <f>VLOOKUP(A:A,'Mix Devt'!A:K,9,0)</f>
        <v>Y</v>
      </c>
      <c r="K147" s="6" t="str">
        <f>VLOOKUP(A:A,'Mix Devt'!A:K,10,0)</f>
        <v>Services</v>
      </c>
      <c r="L147" s="6" t="str">
        <f>VLOOKUP(A:A,'Mix Devt'!A:K,11,0)</f>
        <v>Disruption to aircon supply</v>
      </c>
      <c r="M147" s="4" t="s">
        <v>502</v>
      </c>
    </row>
    <row r="148" spans="1:13" x14ac:dyDescent="0.35">
      <c r="A148" s="6" t="s">
        <v>338</v>
      </c>
      <c r="B148" s="6" t="s">
        <v>471</v>
      </c>
      <c r="C148" s="6" t="str">
        <f>VLOOKUP(A:A,'Mix Devt'!A:K,2,0)</f>
        <v>Systems</v>
      </c>
      <c r="D148" s="6" t="str">
        <f>VLOOKUP(A:A,'Mix Devt'!A:K,3,0)</f>
        <v>Major Services Failure</v>
      </c>
      <c r="E148" s="6" t="str">
        <f>VLOOKUP(A:A,'Mix Devt'!A:K,4,0)</f>
        <v>No electricity supply</v>
      </c>
      <c r="F148" s="6" t="s">
        <v>14</v>
      </c>
      <c r="G148" s="6" t="s">
        <v>15</v>
      </c>
      <c r="H148" s="6" t="s">
        <v>482</v>
      </c>
      <c r="I148" s="6" t="str">
        <f>VLOOKUP(A:A,'Mix Devt'!A:K,8,0)</f>
        <v>Y</v>
      </c>
      <c r="J148" s="6" t="str">
        <f>VLOOKUP(A:A,'Mix Devt'!A:K,9,0)</f>
        <v>Y</v>
      </c>
      <c r="K148" s="6" t="str">
        <f>VLOOKUP(A:A,'Mix Devt'!A:K,10,0)</f>
        <v>Services</v>
      </c>
      <c r="L148" s="6" t="str">
        <f>VLOOKUP(A:A,'Mix Devt'!A:K,11,0)</f>
        <v>Disruption to electricity supply</v>
      </c>
      <c r="M148" s="4" t="s">
        <v>502</v>
      </c>
    </row>
    <row r="149" spans="1:13" x14ac:dyDescent="0.35">
      <c r="A149" s="6" t="s">
        <v>340</v>
      </c>
      <c r="B149" s="6" t="s">
        <v>471</v>
      </c>
      <c r="C149" s="6" t="str">
        <f>VLOOKUP(A:A,'Mix Devt'!A:K,2,0)</f>
        <v>Systems</v>
      </c>
      <c r="D149" s="6" t="str">
        <f>VLOOKUP(A:A,'Mix Devt'!A:K,3,0)</f>
        <v>Major Services Failure</v>
      </c>
      <c r="E149" s="6" t="str">
        <f>VLOOKUP(A:A,'Mix Devt'!A:K,4,0)</f>
        <v>No supply of water</v>
      </c>
      <c r="F149" s="6" t="s">
        <v>14</v>
      </c>
      <c r="G149" s="6" t="s">
        <v>15</v>
      </c>
      <c r="H149" s="6" t="s">
        <v>482</v>
      </c>
      <c r="I149" s="6" t="str">
        <f>VLOOKUP(A:A,'Mix Devt'!A:K,8,0)</f>
        <v>Y</v>
      </c>
      <c r="J149" s="6" t="str">
        <f>VLOOKUP(A:A,'Mix Devt'!A:K,9,0)</f>
        <v>Y</v>
      </c>
      <c r="K149" s="6" t="str">
        <f>VLOOKUP(A:A,'Mix Devt'!A:K,10,0)</f>
        <v>Services</v>
      </c>
      <c r="L149" s="6" t="str">
        <f>VLOOKUP(A:A,'Mix Devt'!A:K,11,0)</f>
        <v>Disruption to supply of water</v>
      </c>
      <c r="M149" s="4" t="s">
        <v>502</v>
      </c>
    </row>
    <row r="150" spans="1:13" x14ac:dyDescent="0.35">
      <c r="A150" s="6" t="s">
        <v>342</v>
      </c>
      <c r="B150" s="6" t="s">
        <v>471</v>
      </c>
      <c r="C150" s="6" t="str">
        <f>VLOOKUP(A:A,'Mix Devt'!A:K,2,0)</f>
        <v>Systems</v>
      </c>
      <c r="D150" s="6" t="str">
        <f>VLOOKUP(A:A,'Mix Devt'!A:K,3,0)</f>
        <v>Major Services Failure</v>
      </c>
      <c r="E150" s="19" t="str">
        <f>VLOOKUP(A:A,'Mix Devt'!A:K,4,0)</f>
        <v>Other services failure</v>
      </c>
      <c r="F150" s="6" t="s">
        <v>14</v>
      </c>
      <c r="G150" s="6" t="s">
        <v>15</v>
      </c>
      <c r="H150" s="6" t="s">
        <v>482</v>
      </c>
      <c r="I150" s="6" t="str">
        <f>VLOOKUP(A:A,'Mix Devt'!A:K,8,0)</f>
        <v>Y</v>
      </c>
      <c r="J150" s="6" t="str">
        <f>VLOOKUP(A:A,'Mix Devt'!A:K,9,0)</f>
        <v>Y</v>
      </c>
      <c r="K150" s="6" t="str">
        <f>VLOOKUP(A:A,'Mix Devt'!A:K,10,0)</f>
        <v>Services</v>
      </c>
      <c r="L150" s="6" t="str">
        <f>VLOOKUP(A:A,'Mix Devt'!A:K,11,0)</f>
        <v>Disruption to Other Services</v>
      </c>
      <c r="M150" s="4" t="s">
        <v>501</v>
      </c>
    </row>
    <row r="151" spans="1:13" x14ac:dyDescent="0.35">
      <c r="A151" s="6" t="s">
        <v>347</v>
      </c>
      <c r="B151" s="6" t="s">
        <v>481</v>
      </c>
      <c r="C151" s="6" t="str">
        <f>VLOOKUP(A:A,'Mix Devt'!A:K,2,0)</f>
        <v>Systems</v>
      </c>
      <c r="D151" s="6" t="str">
        <f>VLOOKUP(A:A,'Mix Devt'!A:K,3,0)</f>
        <v>Security System</v>
      </c>
      <c r="E151" s="19" t="str">
        <f>VLOOKUP(A:A,'Mix Devt'!A:K,4,0)</f>
        <v>Autogate/access card/turnstile/barrier faulty</v>
      </c>
      <c r="F151" s="6" t="s">
        <v>14</v>
      </c>
      <c r="G151" s="6" t="s">
        <v>15</v>
      </c>
      <c r="H151" s="6" t="s">
        <v>482</v>
      </c>
      <c r="I151" s="6" t="str">
        <f>VLOOKUP(A:A,'Mix Devt'!A:K,8,0)</f>
        <v>N</v>
      </c>
      <c r="J151" s="6" t="str">
        <f>VLOOKUP(A:A,'Mix Devt'!A:K,9,0)</f>
        <v>Y</v>
      </c>
      <c r="K151" s="6" t="str">
        <f>VLOOKUP(A:A,'Mix Devt'!A:K,10,0)</f>
        <v>Security</v>
      </c>
      <c r="L151" s="6" t="str">
        <f>VLOOKUP(A:A,'Mix Devt'!A:K,11,0)</f>
        <v>Autogate/access card/turnstile/barrier faulty</v>
      </c>
      <c r="M151" s="4" t="s">
        <v>501</v>
      </c>
    </row>
    <row r="152" spans="1:13" x14ac:dyDescent="0.35">
      <c r="A152" s="6" t="s">
        <v>351</v>
      </c>
      <c r="B152" s="6" t="s">
        <v>481</v>
      </c>
      <c r="C152" s="6" t="str">
        <f>VLOOKUP(A:A,'Mix Devt'!A:K,2,0)</f>
        <v>Systems</v>
      </c>
      <c r="D152" s="6" t="str">
        <f>VLOOKUP(A:A,'Mix Devt'!A:K,3,0)</f>
        <v>Security System</v>
      </c>
      <c r="E152" s="6" t="str">
        <f>VLOOKUP(A:A,'Mix Devt'!A:K,4,0)</f>
        <v>CCTV/NVR faulty</v>
      </c>
      <c r="F152" s="6" t="s">
        <v>14</v>
      </c>
      <c r="G152" s="6" t="s">
        <v>15</v>
      </c>
      <c r="H152" s="6" t="s">
        <v>482</v>
      </c>
      <c r="I152" s="6" t="str">
        <f>VLOOKUP(A:A,'Mix Devt'!A:K,8,0)</f>
        <v>N</v>
      </c>
      <c r="J152" s="6" t="str">
        <f>VLOOKUP(A:A,'Mix Devt'!A:K,9,0)</f>
        <v>Y</v>
      </c>
      <c r="K152" s="6" t="str">
        <f>VLOOKUP(A:A,'Mix Devt'!A:K,10,0)</f>
        <v>Security</v>
      </c>
      <c r="L152" s="6" t="str">
        <f>VLOOKUP(A:A,'Mix Devt'!A:K,11,0)</f>
        <v>CCTV/NVR faulty</v>
      </c>
      <c r="M152" s="4" t="s">
        <v>502</v>
      </c>
    </row>
    <row r="153" spans="1:13" x14ac:dyDescent="0.35">
      <c r="A153" s="6" t="s">
        <v>352</v>
      </c>
      <c r="B153" s="6" t="s">
        <v>481</v>
      </c>
      <c r="C153" s="6" t="str">
        <f>VLOOKUP(A:A,'Mix Devt'!A:K,2,0)</f>
        <v>Systems</v>
      </c>
      <c r="D153" s="6" t="str">
        <f>VLOOKUP(A:A,'Mix Devt'!A:K,3,0)</f>
        <v>Security System</v>
      </c>
      <c r="E153" s="6" t="str">
        <f>VLOOKUP(A:A,'Mix Devt'!A:K,4,0)</f>
        <v>Faulty cablings</v>
      </c>
      <c r="F153" s="6" t="s">
        <v>14</v>
      </c>
      <c r="G153" s="6" t="s">
        <v>15</v>
      </c>
      <c r="H153" s="6" t="s">
        <v>482</v>
      </c>
      <c r="I153" s="6" t="str">
        <f>VLOOKUP(A:A,'Mix Devt'!A:K,8,0)</f>
        <v>N</v>
      </c>
      <c r="J153" s="6" t="str">
        <f>VLOOKUP(A:A,'Mix Devt'!A:K,9,0)</f>
        <v>Y</v>
      </c>
      <c r="K153" s="6" t="str">
        <f>VLOOKUP(A:A,'Mix Devt'!A:K,10,0)</f>
        <v>Security</v>
      </c>
      <c r="L153" s="6" t="str">
        <f>VLOOKUP(A:A,'Mix Devt'!A:K,11,0)</f>
        <v>Faulty cablings</v>
      </c>
      <c r="M153" s="4" t="s">
        <v>502</v>
      </c>
    </row>
    <row r="154" spans="1:13" x14ac:dyDescent="0.35">
      <c r="A154" s="6" t="s">
        <v>354</v>
      </c>
      <c r="B154" s="6" t="s">
        <v>481</v>
      </c>
      <c r="C154" s="6" t="str">
        <f>VLOOKUP(A:A,'Mix Devt'!A:K,2,0)</f>
        <v>Systems</v>
      </c>
      <c r="D154" s="6" t="str">
        <f>VLOOKUP(A:A,'Mix Devt'!A:K,3,0)</f>
        <v>Security System</v>
      </c>
      <c r="E154" s="6" t="str">
        <f>VLOOKUP(A:A,'Mix Devt'!A:K,4,0)</f>
        <v>Intercom faulty</v>
      </c>
      <c r="F154" s="6" t="s">
        <v>14</v>
      </c>
      <c r="G154" s="6" t="s">
        <v>15</v>
      </c>
      <c r="H154" s="6" t="s">
        <v>482</v>
      </c>
      <c r="I154" s="6" t="str">
        <f>VLOOKUP(A:A,'Mix Devt'!A:K,8,0)</f>
        <v>N</v>
      </c>
      <c r="J154" s="6" t="str">
        <f>VLOOKUP(A:A,'Mix Devt'!A:K,9,0)</f>
        <v>Y</v>
      </c>
      <c r="K154" s="6" t="str">
        <f>VLOOKUP(A:A,'Mix Devt'!A:K,10,0)</f>
        <v>Security</v>
      </c>
      <c r="L154" s="6" t="str">
        <f>VLOOKUP(A:A,'Mix Devt'!A:K,11,0)</f>
        <v>Intercom faulty</v>
      </c>
      <c r="M154" s="4" t="s">
        <v>502</v>
      </c>
    </row>
    <row r="155" spans="1:13" x14ac:dyDescent="0.35">
      <c r="A155" s="6" t="s">
        <v>355</v>
      </c>
      <c r="B155" s="6" t="s">
        <v>481</v>
      </c>
      <c r="C155" s="6" t="str">
        <f>VLOOKUP(A:A,'Mix Devt'!A:K,2,0)</f>
        <v>Systems</v>
      </c>
      <c r="D155" s="6" t="str">
        <f>VLOOKUP(A:A,'Mix Devt'!A:K,3,0)</f>
        <v>Security System</v>
      </c>
      <c r="E155" s="19" t="str">
        <f>VLOOKUP(A:A,'Mix Devt'!A:K,4,0)</f>
        <v>Other security system Issues</v>
      </c>
      <c r="F155" s="6" t="s">
        <v>14</v>
      </c>
      <c r="G155" s="6" t="s">
        <v>15</v>
      </c>
      <c r="H155" s="6" t="s">
        <v>482</v>
      </c>
      <c r="I155" s="6" t="str">
        <f>VLOOKUP(A:A,'Mix Devt'!A:K,8,0)</f>
        <v>N</v>
      </c>
      <c r="J155" s="6" t="str">
        <f>VLOOKUP(A:A,'Mix Devt'!A:K,9,0)</f>
        <v>Y</v>
      </c>
      <c r="K155" s="6" t="str">
        <f>VLOOKUP(A:A,'Mix Devt'!A:K,10,0)</f>
        <v>Security</v>
      </c>
      <c r="L155" s="6" t="str">
        <f>VLOOKUP(A:A,'Mix Devt'!A:K,11,0)</f>
        <v>Other security system issues</v>
      </c>
      <c r="M155" s="4" t="s">
        <v>501</v>
      </c>
    </row>
  </sheetData>
  <sortState xmlns:xlrd2="http://schemas.microsoft.com/office/spreadsheetml/2017/richdata2" ref="A2:L155">
    <sortCondition ref="C2:C155"/>
    <sortCondition ref="D2:D155"/>
  </sortState>
  <conditionalFormatting sqref="A1:A1048576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D301E-BA73-4DC8-A74C-A6970AB4E2C3}">
  <dimension ref="A1:M161"/>
  <sheetViews>
    <sheetView zoomScaleNormal="100" workbookViewId="0">
      <pane ySplit="1" topLeftCell="A2" activePane="bottomLeft" state="frozen"/>
      <selection pane="bottomLeft" activeCell="D8" sqref="D8"/>
    </sheetView>
  </sheetViews>
  <sheetFormatPr defaultColWidth="8.6328125" defaultRowHeight="15" x14ac:dyDescent="0.35"/>
  <cols>
    <col min="1" max="1" width="60.453125" style="4" customWidth="1"/>
    <col min="2" max="2" width="41.90625" style="4" hidden="1" customWidth="1"/>
    <col min="3" max="3" width="21" style="4" bestFit="1" customWidth="1"/>
    <col min="4" max="4" width="37.90625" style="4" customWidth="1"/>
    <col min="5" max="5" width="56.36328125" style="4" customWidth="1"/>
    <col min="6" max="6" width="13.453125" style="4" customWidth="1"/>
    <col min="7" max="7" width="11.08984375" style="4" customWidth="1"/>
    <col min="8" max="8" width="22.54296875" style="4" customWidth="1"/>
    <col min="9" max="9" width="25.08984375" style="4" bestFit="1" customWidth="1"/>
    <col min="10" max="10" width="20.08984375" style="4" customWidth="1"/>
    <col min="11" max="11" width="21.453125" style="4" bestFit="1" customWidth="1"/>
    <col min="12" max="12" width="68.90625" style="4" bestFit="1" customWidth="1"/>
    <col min="13" max="16384" width="8.6328125" style="4"/>
  </cols>
  <sheetData>
    <row r="1" spans="1:13" ht="50" x14ac:dyDescent="0.35">
      <c r="A1" s="7" t="s">
        <v>440</v>
      </c>
      <c r="B1" s="7" t="s">
        <v>441</v>
      </c>
      <c r="C1" s="8" t="s">
        <v>442</v>
      </c>
      <c r="D1" s="8" t="s">
        <v>443</v>
      </c>
      <c r="E1" s="8" t="s">
        <v>444</v>
      </c>
      <c r="F1" s="12" t="s">
        <v>4</v>
      </c>
      <c r="G1" s="12" t="s">
        <v>5</v>
      </c>
      <c r="H1" s="12" t="s">
        <v>6</v>
      </c>
      <c r="I1" s="9" t="s">
        <v>7</v>
      </c>
      <c r="J1" s="12" t="s">
        <v>8</v>
      </c>
      <c r="K1" s="12" t="s">
        <v>9</v>
      </c>
      <c r="L1" s="12" t="s">
        <v>445</v>
      </c>
      <c r="M1" s="4" t="s">
        <v>500</v>
      </c>
    </row>
    <row r="2" spans="1:13" x14ac:dyDescent="0.35">
      <c r="A2" s="6" t="s">
        <v>18</v>
      </c>
      <c r="B2" s="6" t="s">
        <v>446</v>
      </c>
      <c r="C2" s="6" t="str">
        <f>VLOOKUP(A:A,'Mix Devt'!A:D,2,0)</f>
        <v>ACMV Services</v>
      </c>
      <c r="D2" s="6" t="str">
        <f>VLOOKUP(A:A,'Mix Devt'!A:D,3,0)</f>
        <v>Air-Conditioning</v>
      </c>
      <c r="E2" s="6" t="str">
        <f>VLOOKUP(A:A,'Mix Devt'!A:D,4,0)</f>
        <v>Aircon insulation damaged/condensation</v>
      </c>
      <c r="F2" s="6" t="s">
        <v>14</v>
      </c>
      <c r="G2" s="6" t="s">
        <v>15</v>
      </c>
      <c r="H2" s="6" t="s">
        <v>486</v>
      </c>
      <c r="I2" s="6" t="str">
        <f>VLOOKUP(A:A,'Mix Devt'!A:K,8,0)</f>
        <v>N</v>
      </c>
      <c r="J2" s="6" t="str">
        <f>VLOOKUP(A:A,'Mix Devt'!A:K,9,0)</f>
        <v>Y</v>
      </c>
      <c r="K2" s="6" t="str">
        <f>VLOOKUP(A:A,'Mix Devt'!A:K,10,0)</f>
        <v>Aircon</v>
      </c>
      <c r="L2" s="6" t="str">
        <f>VLOOKUP(A:A,'Mix Devt'!A:K,11,0)</f>
        <v>Aircon insulation damaged/condensation</v>
      </c>
      <c r="M2" s="4" t="s">
        <v>502</v>
      </c>
    </row>
    <row r="3" spans="1:13" x14ac:dyDescent="0.35">
      <c r="A3" s="6" t="s">
        <v>19</v>
      </c>
      <c r="B3" s="6" t="s">
        <v>446</v>
      </c>
      <c r="C3" s="6" t="str">
        <f>VLOOKUP(A:A,'Mix Devt'!A:D,2,0)</f>
        <v>ACMV Services</v>
      </c>
      <c r="D3" s="6" t="str">
        <f>VLOOKUP(A:A,'Mix Devt'!A:D,3,0)</f>
        <v>Air-Conditioning</v>
      </c>
      <c r="E3" s="19" t="str">
        <f>VLOOKUP(A:A,'Mix Devt'!A:D,4,0)</f>
        <v>Aircon not cold</v>
      </c>
      <c r="F3" s="6" t="s">
        <v>14</v>
      </c>
      <c r="G3" s="6" t="s">
        <v>15</v>
      </c>
      <c r="H3" s="6" t="s">
        <v>486</v>
      </c>
      <c r="I3" s="6" t="str">
        <f>VLOOKUP(A:A,'Mix Devt'!A:K,8,0)</f>
        <v>Y</v>
      </c>
      <c r="J3" s="6" t="str">
        <f>VLOOKUP(A:A,'Mix Devt'!A:K,9,0)</f>
        <v>Y</v>
      </c>
      <c r="K3" s="6" t="str">
        <f>VLOOKUP(A:A,'Mix Devt'!A:K,10,0)</f>
        <v>Aircon</v>
      </c>
      <c r="L3" s="6" t="str">
        <f>VLOOKUP(A:A,'Mix Devt'!A:K,11,0)</f>
        <v>Aircon not cold</v>
      </c>
      <c r="M3" s="4" t="s">
        <v>501</v>
      </c>
    </row>
    <row r="4" spans="1:13" x14ac:dyDescent="0.35">
      <c r="A4" s="6" t="s">
        <v>23</v>
      </c>
      <c r="B4" s="6" t="s">
        <v>446</v>
      </c>
      <c r="C4" s="6" t="str">
        <f>VLOOKUP(A:A,'Mix Devt'!A:D,2,0)</f>
        <v>ACMV Services</v>
      </c>
      <c r="D4" s="6" t="str">
        <f>VLOOKUP(A:A,'Mix Devt'!A:D,3,0)</f>
        <v>Air-Conditioning</v>
      </c>
      <c r="E4" s="6" t="str">
        <f>VLOOKUP(A:A,'Mix Devt'!A:D,4,0)</f>
        <v>Exhaust/smell/smoky/fan faulty</v>
      </c>
      <c r="F4" s="6" t="s">
        <v>14</v>
      </c>
      <c r="G4" s="6" t="s">
        <v>15</v>
      </c>
      <c r="H4" s="6" t="s">
        <v>486</v>
      </c>
      <c r="I4" s="6" t="str">
        <f>VLOOKUP(A:A,'Mix Devt'!A:K,8,0)</f>
        <v>N</v>
      </c>
      <c r="J4" s="6" t="str">
        <f>VLOOKUP(A:A,'Mix Devt'!A:K,9,0)</f>
        <v>Y</v>
      </c>
      <c r="K4" s="6" t="str">
        <f>VLOOKUP(A:A,'Mix Devt'!A:K,10,0)</f>
        <v>Aircon</v>
      </c>
      <c r="L4" s="6" t="str">
        <f>VLOOKUP(A:A,'Mix Devt'!A:K,11,0)</f>
        <v>Exhaust/smell/smoky/fan faulty</v>
      </c>
      <c r="M4" s="4" t="s">
        <v>502</v>
      </c>
    </row>
    <row r="5" spans="1:13" x14ac:dyDescent="0.35">
      <c r="A5" s="6" t="s">
        <v>24</v>
      </c>
      <c r="B5" s="6" t="s">
        <v>446</v>
      </c>
      <c r="C5" s="6" t="str">
        <f>VLOOKUP(A:A,'Mix Devt'!A:D,2,0)</f>
        <v>ACMV Services</v>
      </c>
      <c r="D5" s="6" t="str">
        <f>VLOOKUP(A:A,'Mix Devt'!A:D,3,0)</f>
        <v>Air-Conditioning</v>
      </c>
      <c r="E5" s="6" t="str">
        <f>VLOOKUP(A:A,'Mix Devt'!A:D,4,0)</f>
        <v xml:space="preserve">FCU faulty </v>
      </c>
      <c r="F5" s="6" t="s">
        <v>14</v>
      </c>
      <c r="G5" s="6" t="s">
        <v>15</v>
      </c>
      <c r="H5" s="6" t="s">
        <v>486</v>
      </c>
      <c r="I5" s="6" t="str">
        <f>VLOOKUP(A:A,'Mix Devt'!A:K,8,0)</f>
        <v>N</v>
      </c>
      <c r="J5" s="6" t="str">
        <f>VLOOKUP(A:A,'Mix Devt'!A:K,9,0)</f>
        <v>Y</v>
      </c>
      <c r="K5" s="6" t="str">
        <f>VLOOKUP(A:A,'Mix Devt'!A:K,10,0)</f>
        <v>Aircon</v>
      </c>
      <c r="L5" s="6" t="str">
        <f>VLOOKUP(A:A,'Mix Devt'!A:K,11,0)</f>
        <v xml:space="preserve">FCU faulty </v>
      </c>
      <c r="M5" s="4" t="s">
        <v>502</v>
      </c>
    </row>
    <row r="6" spans="1:13" x14ac:dyDescent="0.35">
      <c r="A6" s="6" t="s">
        <v>25</v>
      </c>
      <c r="B6" s="6" t="s">
        <v>446</v>
      </c>
      <c r="C6" s="6" t="str">
        <f>VLOOKUP(A:A,'Mix Devt'!A:D,2,0)</f>
        <v>ACMV Services</v>
      </c>
      <c r="D6" s="6" t="str">
        <f>VLOOKUP(A:A,'Mix Devt'!A:D,3,0)</f>
        <v>Air-Conditioning</v>
      </c>
      <c r="E6" s="6" t="str">
        <f>VLOOKUP(A:A,'Mix Devt'!A:D,4,0)</f>
        <v>Mechanical Ventilation faulty</v>
      </c>
      <c r="F6" s="6" t="s">
        <v>14</v>
      </c>
      <c r="G6" s="6" t="s">
        <v>15</v>
      </c>
      <c r="H6" s="6" t="s">
        <v>486</v>
      </c>
      <c r="I6" s="6" t="str">
        <f>VLOOKUP(A:A,'Mix Devt'!A:K,8,0)</f>
        <v>N</v>
      </c>
      <c r="J6" s="6" t="str">
        <f>VLOOKUP(A:A,'Mix Devt'!A:K,9,0)</f>
        <v>Y</v>
      </c>
      <c r="K6" s="6" t="str">
        <f>VLOOKUP(A:A,'Mix Devt'!A:K,10,0)</f>
        <v>Aircon</v>
      </c>
      <c r="L6" s="6" t="str">
        <f>VLOOKUP(A:A,'Mix Devt'!A:K,11,0)</f>
        <v>Mechanical Ventilation faulty</v>
      </c>
      <c r="M6" s="4" t="s">
        <v>502</v>
      </c>
    </row>
    <row r="7" spans="1:13" x14ac:dyDescent="0.35">
      <c r="A7" s="6" t="s">
        <v>26</v>
      </c>
      <c r="B7" s="6" t="s">
        <v>446</v>
      </c>
      <c r="C7" s="6" t="str">
        <f>VLOOKUP(A:A,'Mix Devt'!A:D,2,0)</f>
        <v>ACMV Services</v>
      </c>
      <c r="D7" s="6" t="str">
        <f>VLOOKUP(A:A,'Mix Devt'!A:D,3,0)</f>
        <v>Air-Conditioning</v>
      </c>
      <c r="E7" s="19" t="str">
        <f>VLOOKUP(A:A,'Mix Devt'!A:D,4,0)</f>
        <v>Other aircon fault</v>
      </c>
      <c r="F7" s="6" t="s">
        <v>14</v>
      </c>
      <c r="G7" s="6" t="s">
        <v>15</v>
      </c>
      <c r="H7" s="6" t="s">
        <v>486</v>
      </c>
      <c r="I7" s="6" t="str">
        <f>VLOOKUP(A:A,'Mix Devt'!A:K,8,0)</f>
        <v>Y</v>
      </c>
      <c r="J7" s="6" t="str">
        <f>VLOOKUP(A:A,'Mix Devt'!A:K,9,0)</f>
        <v>Y</v>
      </c>
      <c r="K7" s="6" t="str">
        <f>VLOOKUP(A:A,'Mix Devt'!A:K,10,0)</f>
        <v>Aircon</v>
      </c>
      <c r="L7" s="6" t="str">
        <f>VLOOKUP(A:A,'Mix Devt'!A:K,11,0)</f>
        <v>Other aircon issues</v>
      </c>
      <c r="M7" s="4" t="s">
        <v>501</v>
      </c>
    </row>
    <row r="8" spans="1:13" x14ac:dyDescent="0.35">
      <c r="A8" s="6" t="s">
        <v>28</v>
      </c>
      <c r="B8" s="6" t="s">
        <v>483</v>
      </c>
      <c r="C8" s="6" t="str">
        <f>VLOOKUP(A:A,'Mix Devt'!A:D,2,0)</f>
        <v>ACMV Services</v>
      </c>
      <c r="D8" s="6" t="str">
        <f>VLOOKUP(A:A,'Mix Devt'!A:D,3,0)</f>
        <v>Chiller Plant/Room</v>
      </c>
      <c r="E8" s="6" t="str">
        <f>VLOOKUP(A:A,'Mix Devt'!A:D,4,0)</f>
        <v>Chilled water/makeup pumps faulty</v>
      </c>
      <c r="F8" s="6" t="s">
        <v>14</v>
      </c>
      <c r="G8" s="6" t="s">
        <v>15</v>
      </c>
      <c r="H8" s="6" t="s">
        <v>486</v>
      </c>
      <c r="I8" s="6" t="str">
        <f>VLOOKUP(A:A,'Mix Devt'!A:K,8,0)</f>
        <v>N</v>
      </c>
      <c r="J8" s="6" t="str">
        <f>VLOOKUP(A:A,'Mix Devt'!A:K,9,0)</f>
        <v>Y</v>
      </c>
      <c r="K8" s="6" t="str">
        <f>VLOOKUP(A:A,'Mix Devt'!A:K,10,0)</f>
        <v>Facilities</v>
      </c>
      <c r="L8" s="6" t="str">
        <f>VLOOKUP(A:A,'Mix Devt'!A:K,11,0)</f>
        <v>Chilled water/makeup pumps faulty</v>
      </c>
      <c r="M8" s="4" t="s">
        <v>502</v>
      </c>
    </row>
    <row r="9" spans="1:13" x14ac:dyDescent="0.35">
      <c r="A9" s="6" t="s">
        <v>31</v>
      </c>
      <c r="B9" s="6" t="s">
        <v>483</v>
      </c>
      <c r="C9" s="6" t="str">
        <f>VLOOKUP(A:A,'Mix Devt'!A:D,2,0)</f>
        <v>ACMV Services</v>
      </c>
      <c r="D9" s="6" t="str">
        <f>VLOOKUP(A:A,'Mix Devt'!A:D,3,0)</f>
        <v>Chiller Plant/Room</v>
      </c>
      <c r="E9" s="19" t="str">
        <f>VLOOKUP(A:A,'Mix Devt'!A:D,4,0)</f>
        <v>Chiller faulty</v>
      </c>
      <c r="F9" s="6" t="s">
        <v>14</v>
      </c>
      <c r="G9" s="6" t="s">
        <v>15</v>
      </c>
      <c r="H9" s="6" t="s">
        <v>486</v>
      </c>
      <c r="I9" s="6" t="str">
        <f>VLOOKUP(A:A,'Mix Devt'!A:K,8,0)</f>
        <v>N</v>
      </c>
      <c r="J9" s="6" t="str">
        <f>VLOOKUP(A:A,'Mix Devt'!A:K,9,0)</f>
        <v>Y</v>
      </c>
      <c r="K9" s="6" t="str">
        <f>VLOOKUP(A:A,'Mix Devt'!A:K,10,0)</f>
        <v>Facilities</v>
      </c>
      <c r="L9" s="6" t="str">
        <f>VLOOKUP(A:A,'Mix Devt'!A:K,11,0)</f>
        <v>Chiller faulty</v>
      </c>
      <c r="M9" s="4" t="s">
        <v>501</v>
      </c>
    </row>
    <row r="10" spans="1:13" x14ac:dyDescent="0.35">
      <c r="A10" s="6" t="s">
        <v>35</v>
      </c>
      <c r="B10" s="6" t="s">
        <v>483</v>
      </c>
      <c r="C10" s="6" t="str">
        <f>VLOOKUP(A:A,'Mix Devt'!A:D,2,0)</f>
        <v>ACMV Services</v>
      </c>
      <c r="D10" s="6" t="str">
        <f>VLOOKUP(A:A,'Mix Devt'!A:D,3,0)</f>
        <v>Chiller Plant/Room</v>
      </c>
      <c r="E10" s="19" t="str">
        <f>VLOOKUP(A:A,'Mix Devt'!A:D,4,0)</f>
        <v>Other Chiller Issues</v>
      </c>
      <c r="F10" s="6" t="s">
        <v>14</v>
      </c>
      <c r="G10" s="6" t="s">
        <v>15</v>
      </c>
      <c r="H10" s="6" t="s">
        <v>486</v>
      </c>
      <c r="I10" s="6" t="str">
        <f>VLOOKUP(A:A,'Mix Devt'!A:K,8,0)</f>
        <v>N</v>
      </c>
      <c r="J10" s="6" t="str">
        <f>VLOOKUP(A:A,'Mix Devt'!A:K,9,0)</f>
        <v>Y</v>
      </c>
      <c r="K10" s="6" t="str">
        <f>VLOOKUP(A:A,'Mix Devt'!A:K,10,0)</f>
        <v>Facilities</v>
      </c>
      <c r="L10" s="6" t="str">
        <f>VLOOKUP(A:A,'Mix Devt'!A:K,11,0)</f>
        <v>Other Chiller Issues</v>
      </c>
      <c r="M10" s="4" t="s">
        <v>501</v>
      </c>
    </row>
    <row r="11" spans="1:13" x14ac:dyDescent="0.35">
      <c r="A11" s="6" t="s">
        <v>37</v>
      </c>
      <c r="B11" s="6" t="s">
        <v>483</v>
      </c>
      <c r="C11" s="6" t="str">
        <f>VLOOKUP(A:A,'Mix Devt'!A:D,2,0)</f>
        <v>ACMV Services</v>
      </c>
      <c r="D11" s="6" t="str">
        <f>VLOOKUP(A:A,'Mix Devt'!A:D,3,0)</f>
        <v>Chiller Plant/Room</v>
      </c>
      <c r="E11" s="6" t="str">
        <f>VLOOKUP(A:A,'Mix Devt'!A:D,4,0)</f>
        <v>Piping leakage/condensation</v>
      </c>
      <c r="F11" s="6" t="s">
        <v>14</v>
      </c>
      <c r="G11" s="6" t="s">
        <v>15</v>
      </c>
      <c r="H11" s="6" t="s">
        <v>486</v>
      </c>
      <c r="I11" s="6" t="str">
        <f>VLOOKUP(A:A,'Mix Devt'!A:K,8,0)</f>
        <v>N</v>
      </c>
      <c r="J11" s="6" t="str">
        <f>VLOOKUP(A:A,'Mix Devt'!A:K,9,0)</f>
        <v>Y</v>
      </c>
      <c r="K11" s="6" t="str">
        <f>VLOOKUP(A:A,'Mix Devt'!A:K,10,0)</f>
        <v>Facilities</v>
      </c>
      <c r="L11" s="6" t="str">
        <f>VLOOKUP(A:A,'Mix Devt'!A:K,11,0)</f>
        <v>Piping leakage/condensation</v>
      </c>
      <c r="M11" s="4" t="s">
        <v>502</v>
      </c>
    </row>
    <row r="12" spans="1:13" x14ac:dyDescent="0.35">
      <c r="A12" s="6" t="s">
        <v>38</v>
      </c>
      <c r="B12" s="6" t="s">
        <v>483</v>
      </c>
      <c r="C12" s="6" t="str">
        <f>VLOOKUP(A:A,'Mix Devt'!A:D,2,0)</f>
        <v>ACMV Services</v>
      </c>
      <c r="D12" s="6" t="str">
        <f>VLOOKUP(A:A,'Mix Devt'!A:D,3,0)</f>
        <v>Chiller Plant/Room</v>
      </c>
      <c r="E12" s="6" t="str">
        <f>VLOOKUP(A:A,'Mix Devt'!A:D,4,0)</f>
        <v>Pressure/Temperature Gauges faulty</v>
      </c>
      <c r="F12" s="6" t="s">
        <v>14</v>
      </c>
      <c r="G12" s="6" t="s">
        <v>15</v>
      </c>
      <c r="H12" s="6" t="s">
        <v>486</v>
      </c>
      <c r="I12" s="6" t="str">
        <f>VLOOKUP(A:A,'Mix Devt'!A:K,8,0)</f>
        <v>N</v>
      </c>
      <c r="J12" s="6" t="str">
        <f>VLOOKUP(A:A,'Mix Devt'!A:K,9,0)</f>
        <v>Y</v>
      </c>
      <c r="K12" s="6" t="str">
        <f>VLOOKUP(A:A,'Mix Devt'!A:K,10,0)</f>
        <v>Facilities</v>
      </c>
      <c r="L12" s="6" t="str">
        <f>VLOOKUP(A:A,'Mix Devt'!A:K,11,0)</f>
        <v>Pressure/Temperature Gauges faulty</v>
      </c>
      <c r="M12" s="4" t="s">
        <v>502</v>
      </c>
    </row>
    <row r="13" spans="1:13" x14ac:dyDescent="0.35">
      <c r="A13" s="6" t="s">
        <v>39</v>
      </c>
      <c r="B13" s="6" t="s">
        <v>483</v>
      </c>
      <c r="C13" s="6" t="str">
        <f>VLOOKUP(A:A,'Mix Devt'!A:D,2,0)</f>
        <v>ACMV Services</v>
      </c>
      <c r="D13" s="6" t="str">
        <f>VLOOKUP(A:A,'Mix Devt'!A:D,3,0)</f>
        <v>Chiller Plant/Room</v>
      </c>
      <c r="E13" s="6" t="str">
        <f>VLOOKUP(A:A,'Mix Devt'!A:D,4,0)</f>
        <v>Pump/Gate Valve faulty</v>
      </c>
      <c r="F13" s="6" t="s">
        <v>14</v>
      </c>
      <c r="G13" s="6" t="s">
        <v>15</v>
      </c>
      <c r="H13" s="6" t="s">
        <v>486</v>
      </c>
      <c r="I13" s="6" t="str">
        <f>VLOOKUP(A:A,'Mix Devt'!A:K,8,0)</f>
        <v>N</v>
      </c>
      <c r="J13" s="6" t="str">
        <f>VLOOKUP(A:A,'Mix Devt'!A:K,9,0)</f>
        <v>Y</v>
      </c>
      <c r="K13" s="6" t="str">
        <f>VLOOKUP(A:A,'Mix Devt'!A:K,10,0)</f>
        <v>Facilities</v>
      </c>
      <c r="L13" s="6" t="str">
        <f>VLOOKUP(A:A,'Mix Devt'!A:K,11,0)</f>
        <v>Pump/Gate Valve faulty</v>
      </c>
      <c r="M13" s="4" t="s">
        <v>502</v>
      </c>
    </row>
    <row r="14" spans="1:13" x14ac:dyDescent="0.35">
      <c r="A14" s="6" t="s">
        <v>40</v>
      </c>
      <c r="B14" s="6" t="s">
        <v>448</v>
      </c>
      <c r="C14" s="6" t="str">
        <f>VLOOKUP(A:A,'Mix Devt'!A:D,2,0)</f>
        <v>Building Services</v>
      </c>
      <c r="D14" s="6" t="str">
        <f>VLOOKUP(A:A,'Mix Devt'!A:D,3,0)</f>
        <v>Building Work</v>
      </c>
      <c r="E14" s="6" t="str">
        <f>VLOOKUP(A:A,'Mix Devt'!A:D,4,0)</f>
        <v>Building Signages damage</v>
      </c>
      <c r="F14" s="6" t="s">
        <v>14</v>
      </c>
      <c r="G14" s="6" t="s">
        <v>15</v>
      </c>
      <c r="H14" s="6" t="s">
        <v>486</v>
      </c>
      <c r="I14" s="6" t="str">
        <f>VLOOKUP(A:A,'Mix Devt'!A:K,8,0)</f>
        <v>Y</v>
      </c>
      <c r="J14" s="6" t="str">
        <f>VLOOKUP(A:A,'Mix Devt'!A:K,9,0)</f>
        <v>Y</v>
      </c>
      <c r="K14" s="6" t="str">
        <f>VLOOKUP(A:A,'Mix Devt'!A:K,10,0)</f>
        <v>Building</v>
      </c>
      <c r="L14" s="6" t="str">
        <f>VLOOKUP(A:A,'Mix Devt'!A:K,11,0)</f>
        <v>Building signage damaged</v>
      </c>
      <c r="M14" s="4" t="s">
        <v>502</v>
      </c>
    </row>
    <row r="15" spans="1:13" x14ac:dyDescent="0.35">
      <c r="A15" s="6" t="s">
        <v>46</v>
      </c>
      <c r="B15" s="6" t="s">
        <v>448</v>
      </c>
      <c r="C15" s="6" t="str">
        <f>VLOOKUP(A:A,'Mix Devt'!A:D,2,0)</f>
        <v>Building Services</v>
      </c>
      <c r="D15" s="6" t="str">
        <f>VLOOKUP(A:A,'Mix Devt'!A:D,3,0)</f>
        <v>Building Work</v>
      </c>
      <c r="E15" s="19" t="str">
        <f>VLOOKUP(A:A,'Mix Devt'!A:D,4,0)</f>
        <v>Building Structures damaged</v>
      </c>
      <c r="F15" s="6" t="s">
        <v>14</v>
      </c>
      <c r="G15" s="6" t="s">
        <v>15</v>
      </c>
      <c r="H15" s="6" t="s">
        <v>486</v>
      </c>
      <c r="I15" s="6" t="str">
        <f>VLOOKUP(A:A,'Mix Devt'!A:K,8,0)</f>
        <v>N</v>
      </c>
      <c r="J15" s="6" t="str">
        <f>VLOOKUP(A:A,'Mix Devt'!A:K,9,0)</f>
        <v>Y</v>
      </c>
      <c r="K15" s="6" t="str">
        <f>VLOOKUP(A:A,'Mix Devt'!A:K,10,0)</f>
        <v>Building</v>
      </c>
      <c r="L15" s="6" t="str">
        <f>VLOOKUP(A:A,'Mix Devt'!A:K,11,0)</f>
        <v>Damage to building/structure</v>
      </c>
      <c r="M15" s="4" t="s">
        <v>501</v>
      </c>
    </row>
    <row r="16" spans="1:13" x14ac:dyDescent="0.35">
      <c r="A16" s="6" t="s">
        <v>49</v>
      </c>
      <c r="B16" s="6" t="s">
        <v>448</v>
      </c>
      <c r="C16" s="6" t="str">
        <f>VLOOKUP(A:A,'Mix Devt'!A:D,2,0)</f>
        <v>Building Services</v>
      </c>
      <c r="D16" s="6" t="str">
        <f>VLOOKUP(A:A,'Mix Devt'!A:D,3,0)</f>
        <v>Building Work</v>
      </c>
      <c r="E16" s="6" t="str">
        <f>VLOOKUP(A:A,'Mix Devt'!A:D,4,0)</f>
        <v>Ceiling or wall stain/moisture/spalling</v>
      </c>
      <c r="F16" s="6" t="s">
        <v>14</v>
      </c>
      <c r="G16" s="6" t="s">
        <v>15</v>
      </c>
      <c r="H16" s="6" t="s">
        <v>486</v>
      </c>
      <c r="I16" s="6" t="str">
        <f>VLOOKUP(A:A,'Mix Devt'!A:K,8,0)</f>
        <v>Y</v>
      </c>
      <c r="J16" s="6" t="str">
        <f>VLOOKUP(A:A,'Mix Devt'!A:K,9,0)</f>
        <v>Y</v>
      </c>
      <c r="K16" s="6" t="str">
        <f>VLOOKUP(A:A,'Mix Devt'!A:K,10,0)</f>
        <v>Building</v>
      </c>
      <c r="L16" s="6" t="str">
        <f>VLOOKUP(A:A,'Mix Devt'!A:K,11,0)</f>
        <v>Ceiling stain/moisture seepage/concrete cracked</v>
      </c>
      <c r="M16" s="4" t="s">
        <v>502</v>
      </c>
    </row>
    <row r="17" spans="1:13" x14ac:dyDescent="0.35">
      <c r="A17" s="6" t="s">
        <v>51</v>
      </c>
      <c r="B17" s="6" t="s">
        <v>448</v>
      </c>
      <c r="C17" s="6" t="str">
        <f>VLOOKUP(A:A,'Mix Devt'!A:D,2,0)</f>
        <v>Building Services</v>
      </c>
      <c r="D17" s="6" t="str">
        <f>VLOOKUP(A:A,'Mix Devt'!A:D,3,0)</f>
        <v>Building Work</v>
      </c>
      <c r="E17" s="6" t="str">
        <f>VLOOKUP(A:A,'Mix Devt'!A:D,4,0)</f>
        <v>Ceiling or wall paint damaged</v>
      </c>
      <c r="F17" s="6" t="s">
        <v>14</v>
      </c>
      <c r="G17" s="6" t="s">
        <v>15</v>
      </c>
      <c r="H17" s="6" t="s">
        <v>486</v>
      </c>
      <c r="I17" s="6" t="str">
        <f>VLOOKUP(A:A,'Mix Devt'!A:K,8,0)</f>
        <v>Y</v>
      </c>
      <c r="J17" s="6" t="str">
        <f>VLOOKUP(A:A,'Mix Devt'!A:K,9,0)</f>
        <v>Y</v>
      </c>
      <c r="K17" s="6" t="str">
        <f>VLOOKUP(A:A,'Mix Devt'!A:K,10,0)</f>
        <v>Building</v>
      </c>
      <c r="L17" s="6" t="str">
        <f>VLOOKUP(A:A,'Mix Devt'!A:K,11,0)</f>
        <v>Ceiling or wall paint damaged</v>
      </c>
      <c r="M17" s="4" t="s">
        <v>502</v>
      </c>
    </row>
    <row r="18" spans="1:13" x14ac:dyDescent="0.35">
      <c r="A18" s="6" t="s">
        <v>52</v>
      </c>
      <c r="B18" s="6" t="s">
        <v>448</v>
      </c>
      <c r="C18" s="6" t="str">
        <f>VLOOKUP(A:A,'Mix Devt'!A:D,2,0)</f>
        <v>Building Services</v>
      </c>
      <c r="D18" s="6" t="str">
        <f>VLOOKUP(A:A,'Mix Devt'!A:D,3,0)</f>
        <v>Building Work</v>
      </c>
      <c r="E18" s="6" t="str">
        <f>VLOOKUP(A:A,'Mix Devt'!A:D,4,0)</f>
        <v>Door cannot open/close properly</v>
      </c>
      <c r="F18" s="6" t="s">
        <v>14</v>
      </c>
      <c r="G18" s="6" t="s">
        <v>15</v>
      </c>
      <c r="H18" s="6" t="s">
        <v>486</v>
      </c>
      <c r="I18" s="6" t="str">
        <f>VLOOKUP(A:A,'Mix Devt'!A:K,8,0)</f>
        <v>Y</v>
      </c>
      <c r="J18" s="6" t="str">
        <f>VLOOKUP(A:A,'Mix Devt'!A:K,9,0)</f>
        <v>Y</v>
      </c>
      <c r="K18" s="6" t="str">
        <f>VLOOKUP(A:A,'Mix Devt'!A:K,10,0)</f>
        <v>Building</v>
      </c>
      <c r="L18" s="6" t="str">
        <f>VLOOKUP(A:A,'Mix Devt'!A:K,11,0)</f>
        <v>Door cannot open/close properly</v>
      </c>
      <c r="M18" s="4" t="s">
        <v>502</v>
      </c>
    </row>
    <row r="19" spans="1:13" x14ac:dyDescent="0.35">
      <c r="A19" s="6" t="s">
        <v>53</v>
      </c>
      <c r="B19" s="6" t="s">
        <v>448</v>
      </c>
      <c r="C19" s="6" t="str">
        <f>VLOOKUP(A:A,'Mix Devt'!A:D,2,0)</f>
        <v>Building Services</v>
      </c>
      <c r="D19" s="6" t="str">
        <f>VLOOKUP(A:A,'Mix Devt'!A:D,3,0)</f>
        <v>Building Work</v>
      </c>
      <c r="E19" s="6" t="str">
        <f>VLOOKUP(A:A,'Mix Devt'!A:D,4,0)</f>
        <v>Drain choke/cover missing</v>
      </c>
      <c r="F19" s="6" t="s">
        <v>14</v>
      </c>
      <c r="G19" s="6" t="s">
        <v>15</v>
      </c>
      <c r="H19" s="6" t="s">
        <v>486</v>
      </c>
      <c r="I19" s="6" t="str">
        <f>VLOOKUP(A:A,'Mix Devt'!A:K,8,0)</f>
        <v>Y</v>
      </c>
      <c r="J19" s="6" t="str">
        <f>VLOOKUP(A:A,'Mix Devt'!A:K,9,0)</f>
        <v>Y</v>
      </c>
      <c r="K19" s="6" t="str">
        <f>VLOOKUP(A:A,'Mix Devt'!A:K,10,0)</f>
        <v>Building</v>
      </c>
      <c r="L19" s="6" t="str">
        <f>VLOOKUP(A:A,'Mix Devt'!A:K,11,0)</f>
        <v>Drain choke/cover missing</v>
      </c>
      <c r="M19" s="4" t="s">
        <v>502</v>
      </c>
    </row>
    <row r="20" spans="1:13" x14ac:dyDescent="0.35">
      <c r="A20" s="6" t="s">
        <v>54</v>
      </c>
      <c r="B20" s="6" t="s">
        <v>448</v>
      </c>
      <c r="C20" s="6" t="str">
        <f>VLOOKUP(A:A,'Mix Devt'!A:D,2,0)</f>
        <v>Building Services</v>
      </c>
      <c r="D20" s="6" t="str">
        <f>VLOOKUP(A:A,'Mix Devt'!A:D,3,0)</f>
        <v>Building Work</v>
      </c>
      <c r="E20" s="19" t="str">
        <f>VLOOKUP(A:A,'Mix Devt'!A:D,4,0)</f>
        <v>Driveway/Curb/Road hump damaged/Dirty/Water ponding</v>
      </c>
      <c r="F20" s="6" t="s">
        <v>14</v>
      </c>
      <c r="G20" s="6" t="s">
        <v>15</v>
      </c>
      <c r="H20" s="6" t="s">
        <v>486</v>
      </c>
      <c r="I20" s="6" t="str">
        <f>VLOOKUP(A:A,'Mix Devt'!A:K,8,0)</f>
        <v>Y</v>
      </c>
      <c r="J20" s="6" t="str">
        <f>VLOOKUP(A:A,'Mix Devt'!A:K,9,0)</f>
        <v>Y</v>
      </c>
      <c r="K20" s="6" t="str">
        <f>VLOOKUP(A:A,'Mix Devt'!A:K,10,0)</f>
        <v>Building</v>
      </c>
      <c r="L20" s="6" t="str">
        <f>VLOOKUP(A:A,'Mix Devt'!A:K,11,0)</f>
        <v>Damage to driveway/curb/road/water ponding</v>
      </c>
      <c r="M20" s="4" t="s">
        <v>501</v>
      </c>
    </row>
    <row r="21" spans="1:13" x14ac:dyDescent="0.35">
      <c r="A21" s="6" t="s">
        <v>56</v>
      </c>
      <c r="B21" s="6" t="s">
        <v>448</v>
      </c>
      <c r="C21" s="6" t="str">
        <f>VLOOKUP(A:A,'Mix Devt'!A:D,2,0)</f>
        <v>Building Services</v>
      </c>
      <c r="D21" s="6" t="str">
        <f>VLOOKUP(A:A,'Mix Devt'!A:D,3,0)</f>
        <v>Building Work</v>
      </c>
      <c r="E21" s="6" t="str">
        <f>VLOOKUP(A:A,'Mix Devt'!A:D,4,0)</f>
        <v>Fence/Gate damage</v>
      </c>
      <c r="F21" s="6" t="s">
        <v>14</v>
      </c>
      <c r="G21" s="6" t="s">
        <v>15</v>
      </c>
      <c r="H21" s="6" t="s">
        <v>486</v>
      </c>
      <c r="I21" s="6" t="str">
        <f>VLOOKUP(A:A,'Mix Devt'!A:K,8,0)</f>
        <v>Y</v>
      </c>
      <c r="J21" s="6" t="str">
        <f>VLOOKUP(A:A,'Mix Devt'!A:K,9,0)</f>
        <v>Y</v>
      </c>
      <c r="K21" s="6" t="str">
        <f>VLOOKUP(A:A,'Mix Devt'!A:K,10,0)</f>
        <v>Building</v>
      </c>
      <c r="L21" s="6" t="str">
        <f>VLOOKUP(A:A,'Mix Devt'!A:K,11,0)</f>
        <v>Damage to fence/gate</v>
      </c>
      <c r="M21" s="4" t="s">
        <v>502</v>
      </c>
    </row>
    <row r="22" spans="1:13" x14ac:dyDescent="0.35">
      <c r="A22" s="6" t="s">
        <v>58</v>
      </c>
      <c r="B22" s="6" t="s">
        <v>448</v>
      </c>
      <c r="C22" s="6" t="str">
        <f>VLOOKUP(A:A,'Mix Devt'!A:D,2,0)</f>
        <v>Building Services</v>
      </c>
      <c r="D22" s="6" t="str">
        <f>VLOOKUP(A:A,'Mix Devt'!A:D,3,0)</f>
        <v>Building Work</v>
      </c>
      <c r="E22" s="6" t="str">
        <f>VLOOKUP(A:A,'Mix Devt'!A:D,4,0)</f>
        <v>Floor crack/potholes</v>
      </c>
      <c r="F22" s="6" t="s">
        <v>14</v>
      </c>
      <c r="G22" s="6" t="s">
        <v>15</v>
      </c>
      <c r="H22" s="6" t="s">
        <v>486</v>
      </c>
      <c r="I22" s="6" t="str">
        <f>VLOOKUP(A:A,'Mix Devt'!A:K,8,0)</f>
        <v>Y</v>
      </c>
      <c r="J22" s="6" t="str">
        <f>VLOOKUP(A:A,'Mix Devt'!A:K,9,0)</f>
        <v>Y</v>
      </c>
      <c r="K22" s="6" t="str">
        <f>VLOOKUP(A:A,'Mix Devt'!A:K,10,0)</f>
        <v>Building</v>
      </c>
      <c r="L22" s="6" t="str">
        <f>VLOOKUP(A:A,'Mix Devt'!A:K,11,0)</f>
        <v>Flooring cracks/potholes</v>
      </c>
      <c r="M22" s="4" t="s">
        <v>502</v>
      </c>
    </row>
    <row r="23" spans="1:13" x14ac:dyDescent="0.35">
      <c r="A23" s="6" t="s">
        <v>60</v>
      </c>
      <c r="B23" s="6" t="s">
        <v>448</v>
      </c>
      <c r="C23" s="6" t="str">
        <f>VLOOKUP(A:A,'Mix Devt'!A:D,2,0)</f>
        <v>Building Services</v>
      </c>
      <c r="D23" s="6" t="str">
        <f>VLOOKUP(A:A,'Mix Devt'!A:D,3,0)</f>
        <v>Building Work</v>
      </c>
      <c r="E23" s="6" t="str">
        <f>VLOOKUP(A:A,'Mix Devt'!A:D,4,0)</f>
        <v>Handrail rust/damaged</v>
      </c>
      <c r="F23" s="6" t="s">
        <v>14</v>
      </c>
      <c r="G23" s="6" t="s">
        <v>15</v>
      </c>
      <c r="H23" s="6" t="s">
        <v>486</v>
      </c>
      <c r="I23" s="6" t="str">
        <f>VLOOKUP(A:A,'Mix Devt'!A:K,8,0)</f>
        <v>Y</v>
      </c>
      <c r="J23" s="6" t="str">
        <f>VLOOKUP(A:A,'Mix Devt'!A:K,9,0)</f>
        <v>Y</v>
      </c>
      <c r="K23" s="6" t="str">
        <f>VLOOKUP(A:A,'Mix Devt'!A:K,10,0)</f>
        <v>Building</v>
      </c>
      <c r="L23" s="6" t="str">
        <f>VLOOKUP(A:A,'Mix Devt'!A:K,11,0)</f>
        <v>Handrail rusted/damaged</v>
      </c>
      <c r="M23" s="4" t="s">
        <v>502</v>
      </c>
    </row>
    <row r="24" spans="1:13" x14ac:dyDescent="0.35">
      <c r="A24" s="6" t="s">
        <v>62</v>
      </c>
      <c r="B24" s="6" t="s">
        <v>448</v>
      </c>
      <c r="C24" s="6" t="str">
        <f>VLOOKUP(A:A,'Mix Devt'!A:D,2,0)</f>
        <v>Building Services</v>
      </c>
      <c r="D24" s="6" t="str">
        <f>VLOOKUP(A:A,'Mix Devt'!A:D,3,0)</f>
        <v>Building Work</v>
      </c>
      <c r="E24" s="19" t="str">
        <f>VLOOKUP(A:A,'Mix Devt'!A:D,4,0)</f>
        <v>Lamp post Lighting not working</v>
      </c>
      <c r="F24" s="6" t="s">
        <v>14</v>
      </c>
      <c r="G24" s="6" t="s">
        <v>15</v>
      </c>
      <c r="H24" s="6" t="s">
        <v>486</v>
      </c>
      <c r="I24" s="6" t="str">
        <f>VLOOKUP(A:A,'Mix Devt'!A:K,8,0)</f>
        <v>Y</v>
      </c>
      <c r="J24" s="6" t="str">
        <f>VLOOKUP(A:A,'Mix Devt'!A:K,9,0)</f>
        <v>Y</v>
      </c>
      <c r="K24" s="6" t="str">
        <f>VLOOKUP(A:A,'Mix Devt'!A:K,10,0)</f>
        <v>Building</v>
      </c>
      <c r="L24" s="6" t="str">
        <f>VLOOKUP(A:A,'Mix Devt'!A:K,11,0)</f>
        <v>Lamp post light not working</v>
      </c>
      <c r="M24" s="4" t="s">
        <v>501</v>
      </c>
    </row>
    <row r="25" spans="1:13" x14ac:dyDescent="0.35">
      <c r="A25" s="6" t="s">
        <v>65</v>
      </c>
      <c r="B25" s="6" t="s">
        <v>448</v>
      </c>
      <c r="C25" s="6" t="str">
        <f>VLOOKUP(A:A,'Mix Devt'!A:D,2,0)</f>
        <v>Building Services</v>
      </c>
      <c r="D25" s="6" t="str">
        <f>VLOOKUP(A:A,'Mix Devt'!A:D,3,0)</f>
        <v>Building Work</v>
      </c>
      <c r="E25" s="19" t="str">
        <f>VLOOKUP(A:A,'Mix Devt'!A:D,4,0)</f>
        <v>Other Building Issues</v>
      </c>
      <c r="F25" s="6" t="s">
        <v>14</v>
      </c>
      <c r="G25" s="6" t="s">
        <v>15</v>
      </c>
      <c r="H25" s="6" t="s">
        <v>486</v>
      </c>
      <c r="I25" s="6" t="str">
        <f>VLOOKUP(A:A,'Mix Devt'!A:K,8,0)</f>
        <v>Y</v>
      </c>
      <c r="J25" s="6" t="str">
        <f>VLOOKUP(A:A,'Mix Devt'!A:K,9,0)</f>
        <v>Y</v>
      </c>
      <c r="K25" s="6" t="str">
        <f>VLOOKUP(A:A,'Mix Devt'!A:K,10,0)</f>
        <v>Building</v>
      </c>
      <c r="L25" s="6" t="str">
        <f>VLOOKUP(A:A,'Mix Devt'!A:K,11,0)</f>
        <v>Other building issues</v>
      </c>
      <c r="M25" s="4" t="s">
        <v>501</v>
      </c>
    </row>
    <row r="26" spans="1:13" x14ac:dyDescent="0.35">
      <c r="A26" s="6" t="s">
        <v>68</v>
      </c>
      <c r="B26" s="6" t="s">
        <v>448</v>
      </c>
      <c r="C26" s="6" t="str">
        <f>VLOOKUP(A:A,'Mix Devt'!A:D,2,0)</f>
        <v>Building Services</v>
      </c>
      <c r="D26" s="6" t="str">
        <f>VLOOKUP(A:A,'Mix Devt'!A:D,3,0)</f>
        <v>Building Work</v>
      </c>
      <c r="E26" s="6" t="str">
        <f>VLOOKUP(A:A,'Mix Devt'!A:D,4,0)</f>
        <v>Roof Leak</v>
      </c>
      <c r="F26" s="6" t="s">
        <v>14</v>
      </c>
      <c r="G26" s="6" t="s">
        <v>15</v>
      </c>
      <c r="H26" s="6" t="s">
        <v>486</v>
      </c>
      <c r="I26" s="6" t="str">
        <f>VLOOKUP(A:A,'Mix Devt'!A:K,8,0)</f>
        <v>Y</v>
      </c>
      <c r="J26" s="6" t="str">
        <f>VLOOKUP(A:A,'Mix Devt'!A:K,9,0)</f>
        <v>Y</v>
      </c>
      <c r="K26" s="6" t="str">
        <f>VLOOKUP(A:A,'Mix Devt'!A:K,10,0)</f>
        <v>Building</v>
      </c>
      <c r="L26" s="6" t="str">
        <f>VLOOKUP(A:A,'Mix Devt'!A:K,11,0)</f>
        <v>Building roof leak</v>
      </c>
      <c r="M26" s="4" t="s">
        <v>502</v>
      </c>
    </row>
    <row r="27" spans="1:13" x14ac:dyDescent="0.35">
      <c r="A27" s="6" t="s">
        <v>70</v>
      </c>
      <c r="B27" s="6" t="s">
        <v>448</v>
      </c>
      <c r="C27" s="6" t="str">
        <f>VLOOKUP(A:A,'Mix Devt'!A:D,2,0)</f>
        <v>Building Services</v>
      </c>
      <c r="D27" s="6" t="str">
        <f>VLOOKUP(A:A,'Mix Devt'!A:D,3,0)</f>
        <v>Building Work</v>
      </c>
      <c r="E27" s="6" t="str">
        <f>VLOOKUP(A:A,'Mix Devt'!A:D,4,0)</f>
        <v>Tile chipped/debonded</v>
      </c>
      <c r="F27" s="6" t="s">
        <v>14</v>
      </c>
      <c r="G27" s="6" t="s">
        <v>15</v>
      </c>
      <c r="H27" s="6" t="s">
        <v>486</v>
      </c>
      <c r="I27" s="6" t="str">
        <f>VLOOKUP(A:A,'Mix Devt'!A:K,8,0)</f>
        <v>Y</v>
      </c>
      <c r="J27" s="6" t="str">
        <f>VLOOKUP(A:A,'Mix Devt'!A:K,9,0)</f>
        <v>Y</v>
      </c>
      <c r="K27" s="6" t="str">
        <f>VLOOKUP(A:A,'Mix Devt'!A:K,10,0)</f>
        <v>Building</v>
      </c>
      <c r="L27" s="6" t="str">
        <f>VLOOKUP(A:A,'Mix Devt'!A:K,11,0)</f>
        <v>Tile chipped/debonded</v>
      </c>
      <c r="M27" s="4" t="s">
        <v>502</v>
      </c>
    </row>
    <row r="28" spans="1:13" x14ac:dyDescent="0.35">
      <c r="A28" s="6" t="s">
        <v>71</v>
      </c>
      <c r="B28" s="6" t="s">
        <v>448</v>
      </c>
      <c r="C28" s="6" t="str">
        <f>VLOOKUP(A:A,'Mix Devt'!A:D,2,0)</f>
        <v>Building Services</v>
      </c>
      <c r="D28" s="6" t="str">
        <f>VLOOKUP(A:A,'Mix Devt'!A:D,3,0)</f>
        <v>Building Work</v>
      </c>
      <c r="E28" s="6" t="str">
        <f>VLOOKUP(A:A,'Mix Devt'!A:D,4,0)</f>
        <v>Walkway/Gate/Fencing/Signages damaged</v>
      </c>
      <c r="F28" s="6" t="s">
        <v>14</v>
      </c>
      <c r="G28" s="6" t="s">
        <v>15</v>
      </c>
      <c r="H28" s="6" t="s">
        <v>486</v>
      </c>
      <c r="I28" s="6" t="str">
        <f>VLOOKUP(A:A,'Mix Devt'!A:K,8,0)</f>
        <v>Y</v>
      </c>
      <c r="J28" s="6" t="str">
        <f>VLOOKUP(A:A,'Mix Devt'!A:K,9,0)</f>
        <v>Y</v>
      </c>
      <c r="K28" s="6" t="str">
        <f>VLOOKUP(A:A,'Mix Devt'!A:K,10,0)</f>
        <v>Building</v>
      </c>
      <c r="L28" s="6" t="str">
        <f>VLOOKUP(A:A,'Mix Devt'!A:K,11,0)</f>
        <v>Damage to walkway/gate/fencing</v>
      </c>
      <c r="M28" s="4" t="s">
        <v>502</v>
      </c>
    </row>
    <row r="29" spans="1:13" x14ac:dyDescent="0.35">
      <c r="A29" s="6" t="s">
        <v>73</v>
      </c>
      <c r="B29" s="6" t="s">
        <v>448</v>
      </c>
      <c r="C29" s="6" t="str">
        <f>VLOOKUP(A:A,'Mix Devt'!A:D,2,0)</f>
        <v>Building Services</v>
      </c>
      <c r="D29" s="6" t="str">
        <f>VLOOKUP(A:A,'Mix Devt'!A:D,3,0)</f>
        <v>Building Work</v>
      </c>
      <c r="E29" s="19" t="str">
        <f>VLOOKUP(A:A,'Mix Devt'!A:D,4,0)</f>
        <v>Wall/Window crack/seepage/damage</v>
      </c>
      <c r="F29" s="6" t="s">
        <v>14</v>
      </c>
      <c r="G29" s="6" t="s">
        <v>15</v>
      </c>
      <c r="H29" s="6" t="s">
        <v>486</v>
      </c>
      <c r="I29" s="6" t="str">
        <f>VLOOKUP(A:A,'Mix Devt'!A:K,8,0)</f>
        <v>Y</v>
      </c>
      <c r="J29" s="6" t="str">
        <f>VLOOKUP(A:A,'Mix Devt'!A:K,9,0)</f>
        <v>Y</v>
      </c>
      <c r="K29" s="6" t="str">
        <f>VLOOKUP(A:A,'Mix Devt'!A:K,10,0)</f>
        <v>Building</v>
      </c>
      <c r="L29" s="6" t="str">
        <f>VLOOKUP(A:A,'Mix Devt'!A:K,11,0)</f>
        <v>Wall/Window crack/seepage/damage</v>
      </c>
      <c r="M29" s="4" t="s">
        <v>501</v>
      </c>
    </row>
    <row r="30" spans="1:13" x14ac:dyDescent="0.35">
      <c r="A30" s="6" t="s">
        <v>74</v>
      </c>
      <c r="B30" s="6" t="s">
        <v>449</v>
      </c>
      <c r="C30" s="6" t="str">
        <f>VLOOKUP(A:A,'Mix Devt'!A:D,2,0)</f>
        <v>Building Services</v>
      </c>
      <c r="D30" s="6" t="str">
        <f>VLOOKUP(A:A,'Mix Devt'!A:D,3,0)</f>
        <v>Carpark</v>
      </c>
      <c r="E30" s="6" t="str">
        <f>VLOOKUP(A:A,'Mix Devt'!A:D,4,0)</f>
        <v>Barrier/Parking Guidance System/Socket/Light faulty</v>
      </c>
      <c r="F30" s="6" t="s">
        <v>14</v>
      </c>
      <c r="G30" s="6" t="s">
        <v>15</v>
      </c>
      <c r="H30" s="6" t="s">
        <v>486</v>
      </c>
      <c r="I30" s="6" t="str">
        <f>VLOOKUP(A:A,'Mix Devt'!A:K,8,0)</f>
        <v>N</v>
      </c>
      <c r="J30" s="6" t="str">
        <f>VLOOKUP(A:A,'Mix Devt'!A:K,9,0)</f>
        <v>Y</v>
      </c>
      <c r="K30" s="6" t="str">
        <f>VLOOKUP(A:A,'Mix Devt'!A:K,10,0)</f>
        <v>Carpark</v>
      </c>
      <c r="L30" s="6" t="str">
        <f>VLOOKUP(A:A,'Mix Devt'!A:K,11,0)</f>
        <v>Barrier/Parking Guidance System/Socket/Light faulty</v>
      </c>
      <c r="M30" s="4" t="s">
        <v>502</v>
      </c>
    </row>
    <row r="31" spans="1:13" x14ac:dyDescent="0.35">
      <c r="A31" s="6" t="s">
        <v>77</v>
      </c>
      <c r="B31" s="6" t="s">
        <v>449</v>
      </c>
      <c r="C31" s="6" t="str">
        <f>VLOOKUP(A:A,'Mix Devt'!A:D,2,0)</f>
        <v>Building Services</v>
      </c>
      <c r="D31" s="6" t="str">
        <f>VLOOKUP(A:A,'Mix Devt'!A:D,3,0)</f>
        <v>Carpark</v>
      </c>
      <c r="E31" s="6" t="str">
        <f>VLOOKUP(A:A,'Mix Devt'!A:D,4,0)</f>
        <v>Line/painting and other finishes</v>
      </c>
      <c r="F31" s="6" t="s">
        <v>14</v>
      </c>
      <c r="G31" s="6" t="s">
        <v>15</v>
      </c>
      <c r="H31" s="6" t="s">
        <v>486</v>
      </c>
      <c r="I31" s="6" t="str">
        <f>VLOOKUP(A:A,'Mix Devt'!A:K,8,0)</f>
        <v>Y</v>
      </c>
      <c r="J31" s="6" t="str">
        <f>VLOOKUP(A:A,'Mix Devt'!A:K,9,0)</f>
        <v>Y</v>
      </c>
      <c r="K31" s="6" t="str">
        <f>VLOOKUP(A:A,'Mix Devt'!A:K,10,0)</f>
        <v>Carpark</v>
      </c>
      <c r="L31" s="6" t="str">
        <f>VLOOKUP(A:A,'Mix Devt'!A:K,11,0)</f>
        <v>Line/painting and other finishes</v>
      </c>
      <c r="M31" s="4" t="s">
        <v>502</v>
      </c>
    </row>
    <row r="32" spans="1:13" x14ac:dyDescent="0.35">
      <c r="A32" s="6" t="s">
        <v>78</v>
      </c>
      <c r="B32" s="6" t="s">
        <v>449</v>
      </c>
      <c r="C32" s="6" t="str">
        <f>VLOOKUP(A:A,'Mix Devt'!A:D,2,0)</f>
        <v>Building Services</v>
      </c>
      <c r="D32" s="6" t="str">
        <f>VLOOKUP(A:A,'Mix Devt'!A:D,3,0)</f>
        <v>Carpark</v>
      </c>
      <c r="E32" s="19" t="str">
        <f>VLOOKUP(A:A,'Mix Devt'!A:D,4,0)</f>
        <v>Litter/Dirty/stains</v>
      </c>
      <c r="F32" s="6" t="s">
        <v>14</v>
      </c>
      <c r="G32" s="6" t="s">
        <v>15</v>
      </c>
      <c r="H32" s="6" t="s">
        <v>486</v>
      </c>
      <c r="I32" s="6" t="str">
        <f>VLOOKUP(A:A,'Mix Devt'!A:K,8,0)</f>
        <v>N</v>
      </c>
      <c r="J32" s="6" t="str">
        <f>VLOOKUP(A:A,'Mix Devt'!A:K,9,0)</f>
        <v>Y</v>
      </c>
      <c r="K32" s="6" t="str">
        <f>VLOOKUP(A:A,'Mix Devt'!A:K,10,0)</f>
        <v>Carpark</v>
      </c>
      <c r="L32" s="6" t="str">
        <f>VLOOKUP(A:A,'Mix Devt'!A:K,11,0)</f>
        <v>Litter/Dirty/stains</v>
      </c>
      <c r="M32" s="4" t="s">
        <v>501</v>
      </c>
    </row>
    <row r="33" spans="1:13" x14ac:dyDescent="0.35">
      <c r="A33" s="6" t="s">
        <v>79</v>
      </c>
      <c r="B33" s="6" t="s">
        <v>449</v>
      </c>
      <c r="C33" s="6" t="str">
        <f>VLOOKUP(A:A,'Mix Devt'!A:D,2,0)</f>
        <v>Building Services</v>
      </c>
      <c r="D33" s="6" t="str">
        <f>VLOOKUP(A:A,'Mix Devt'!A:D,3,0)</f>
        <v>Carpark</v>
      </c>
      <c r="E33" s="6" t="str">
        <f>VLOOKUP(A:A,'Mix Devt'!A:D,4,0)</f>
        <v>NETS Terminal and related issues</v>
      </c>
      <c r="F33" s="6" t="s">
        <v>14</v>
      </c>
      <c r="G33" s="6" t="s">
        <v>15</v>
      </c>
      <c r="H33" s="6" t="s">
        <v>486</v>
      </c>
      <c r="I33" s="6" t="str">
        <f>VLOOKUP(A:A,'Mix Devt'!A:K,8,0)</f>
        <v>Y</v>
      </c>
      <c r="J33" s="6" t="str">
        <f>VLOOKUP(A:A,'Mix Devt'!A:K,9,0)</f>
        <v>Y</v>
      </c>
      <c r="K33" s="6" t="str">
        <f>VLOOKUP(A:A,'Mix Devt'!A:K,10,0)</f>
        <v>Carpark</v>
      </c>
      <c r="L33" s="6" t="str">
        <f>VLOOKUP(A:A,'Mix Devt'!A:K,11,0)</f>
        <v>NETS Terminal and related issues</v>
      </c>
      <c r="M33" s="4" t="s">
        <v>502</v>
      </c>
    </row>
    <row r="34" spans="1:13" x14ac:dyDescent="0.35">
      <c r="A34" s="6" t="s">
        <v>80</v>
      </c>
      <c r="B34" s="6" t="s">
        <v>449</v>
      </c>
      <c r="C34" s="6" t="str">
        <f>VLOOKUP(A:A,'Mix Devt'!A:D,2,0)</f>
        <v>Building Services</v>
      </c>
      <c r="D34" s="6" t="str">
        <f>VLOOKUP(A:A,'Mix Devt'!A:D,3,0)</f>
        <v>Carpark</v>
      </c>
      <c r="E34" s="19" t="str">
        <f>VLOOKUP(A:A,'Mix Devt'!A:D,4,0)</f>
        <v>Others carpark issues</v>
      </c>
      <c r="F34" s="6" t="s">
        <v>14</v>
      </c>
      <c r="G34" s="6" t="s">
        <v>15</v>
      </c>
      <c r="H34" s="6" t="s">
        <v>486</v>
      </c>
      <c r="I34" s="6" t="str">
        <f>VLOOKUP(A:A,'Mix Devt'!A:K,8,0)</f>
        <v>Y</v>
      </c>
      <c r="J34" s="6" t="str">
        <f>VLOOKUP(A:A,'Mix Devt'!A:K,9,0)</f>
        <v>Y</v>
      </c>
      <c r="K34" s="6" t="str">
        <f>VLOOKUP(A:A,'Mix Devt'!A:K,10,0)</f>
        <v>Carpark</v>
      </c>
      <c r="L34" s="6" t="str">
        <f>VLOOKUP(A:A,'Mix Devt'!A:K,11,0)</f>
        <v>Other carpark issues</v>
      </c>
      <c r="M34" s="4" t="s">
        <v>501</v>
      </c>
    </row>
    <row r="35" spans="1:13" x14ac:dyDescent="0.35">
      <c r="A35" s="6" t="s">
        <v>83</v>
      </c>
      <c r="B35" s="6" t="s">
        <v>449</v>
      </c>
      <c r="C35" s="6" t="str">
        <f>VLOOKUP(A:A,'Mix Devt'!A:D,2,0)</f>
        <v>Building Services</v>
      </c>
      <c r="D35" s="6" t="str">
        <f>VLOOKUP(A:A,'Mix Devt'!A:D,3,0)</f>
        <v>Carpark</v>
      </c>
      <c r="E35" s="19" t="str">
        <f>VLOOKUP(A:A,'Mix Devt'!A:D,4,0)</f>
        <v>Seepage/Water Ponding/Pot holes</v>
      </c>
      <c r="F35" s="6" t="s">
        <v>14</v>
      </c>
      <c r="G35" s="6" t="s">
        <v>15</v>
      </c>
      <c r="H35" s="6" t="s">
        <v>486</v>
      </c>
      <c r="I35" s="6" t="str">
        <f>VLOOKUP(A:A,'Mix Devt'!A:K,8,0)</f>
        <v>Y</v>
      </c>
      <c r="J35" s="6" t="str">
        <f>VLOOKUP(A:A,'Mix Devt'!A:K,9,0)</f>
        <v>Y</v>
      </c>
      <c r="K35" s="6" t="str">
        <f>VLOOKUP(A:A,'Mix Devt'!A:K,10,0)</f>
        <v>Carpark</v>
      </c>
      <c r="L35" s="6" t="str">
        <f>VLOOKUP(A:A,'Mix Devt'!A:K,11,0)</f>
        <v>Seepage/Water Ponding/Pot holes</v>
      </c>
      <c r="M35" s="4" t="s">
        <v>501</v>
      </c>
    </row>
    <row r="36" spans="1:13" x14ac:dyDescent="0.35">
      <c r="A36" s="6" t="s">
        <v>89</v>
      </c>
      <c r="B36" s="6" t="s">
        <v>451</v>
      </c>
      <c r="C36" s="6" t="str">
        <f>VLOOKUP(A:A,'Mix Devt'!A:D,2,0)</f>
        <v>Building Services</v>
      </c>
      <c r="D36" s="6" t="str">
        <f>VLOOKUP(A:A,'Mix Devt'!A:D,3,0)</f>
        <v>Common Areas</v>
      </c>
      <c r="E36" s="19" t="str">
        <f>VLOOKUP(A:A,'Mix Devt'!A:D,4,0)</f>
        <v>Common Area Dirty/Litter/Stain</v>
      </c>
      <c r="F36" s="6" t="s">
        <v>14</v>
      </c>
      <c r="G36" s="6" t="s">
        <v>15</v>
      </c>
      <c r="H36" s="6" t="s">
        <v>486</v>
      </c>
      <c r="I36" s="6" t="str">
        <f>VLOOKUP(A:A,'Mix Devt'!A:K,8,0)</f>
        <v>Y</v>
      </c>
      <c r="J36" s="6" t="str">
        <f>VLOOKUP(A:A,'Mix Devt'!A:K,9,0)</f>
        <v>Y</v>
      </c>
      <c r="K36" s="6" t="str">
        <f>VLOOKUP(A:A,'Mix Devt'!A:K,10,0)</f>
        <v>Facilities</v>
      </c>
      <c r="L36" s="6" t="str">
        <f>VLOOKUP(A:A,'Mix Devt'!A:K,11,0)</f>
        <v>Common Area Dirty/Litter/Stain</v>
      </c>
      <c r="M36" s="4" t="s">
        <v>501</v>
      </c>
    </row>
    <row r="37" spans="1:13" x14ac:dyDescent="0.35">
      <c r="A37" s="6" t="s">
        <v>86</v>
      </c>
      <c r="B37" s="6" t="s">
        <v>451</v>
      </c>
      <c r="C37" s="6" t="str">
        <f>VLOOKUP(A:A,'Mix Devt'!A:D,2,0)</f>
        <v>Building Services</v>
      </c>
      <c r="D37" s="6" t="str">
        <f>VLOOKUP(A:A,'Mix Devt'!A:D,3,0)</f>
        <v>Common Areas</v>
      </c>
      <c r="E37" s="6" t="str">
        <f>VLOOKUP(A:A,'Mix Devt'!A:D,4,0)</f>
        <v>Common Area Light faulty</v>
      </c>
      <c r="F37" s="6" t="s">
        <v>14</v>
      </c>
      <c r="G37" s="6" t="s">
        <v>15</v>
      </c>
      <c r="H37" s="6" t="s">
        <v>486</v>
      </c>
      <c r="I37" s="6" t="str">
        <f>VLOOKUP(A:A,'Mix Devt'!A:K,8,0)</f>
        <v>Y</v>
      </c>
      <c r="J37" s="6" t="str">
        <f>VLOOKUP(A:A,'Mix Devt'!A:K,9,0)</f>
        <v>Y</v>
      </c>
      <c r="K37" s="6" t="str">
        <f>VLOOKUP(A:A,'Mix Devt'!A:K,10,0)</f>
        <v>Facilities</v>
      </c>
      <c r="L37" s="6" t="str">
        <f>VLOOKUP(A:A,'Mix Devt'!A:K,11,0)</f>
        <v>Common Area Light faulty</v>
      </c>
      <c r="M37" s="4" t="s">
        <v>502</v>
      </c>
    </row>
    <row r="38" spans="1:13" x14ac:dyDescent="0.35">
      <c r="A38" s="6" t="s">
        <v>95</v>
      </c>
      <c r="B38" s="6" t="s">
        <v>451</v>
      </c>
      <c r="C38" s="6" t="str">
        <f>VLOOKUP(A:A,'Mix Devt'!A:D,2,0)</f>
        <v>Building Services</v>
      </c>
      <c r="D38" s="6" t="str">
        <f>VLOOKUP(A:A,'Mix Devt'!A:D,3,0)</f>
        <v>Common Areas</v>
      </c>
      <c r="E38" s="19" t="str">
        <f>VLOOKUP(A:A,'Mix Devt'!A:D,4,0)</f>
        <v>Common Area Potholes/Ground Ponding/Crack</v>
      </c>
      <c r="F38" s="6" t="s">
        <v>14</v>
      </c>
      <c r="G38" s="6" t="s">
        <v>15</v>
      </c>
      <c r="H38" s="6" t="s">
        <v>486</v>
      </c>
      <c r="I38" s="6" t="str">
        <f>VLOOKUP(A:A,'Mix Devt'!A:K,8,0)</f>
        <v>Y</v>
      </c>
      <c r="J38" s="6" t="str">
        <f>VLOOKUP(A:A,'Mix Devt'!A:K,9,0)</f>
        <v>Y</v>
      </c>
      <c r="K38" s="6" t="str">
        <f>VLOOKUP(A:A,'Mix Devt'!A:K,10,0)</f>
        <v>Facilities</v>
      </c>
      <c r="L38" s="6" t="str">
        <f>VLOOKUP(A:A,'Mix Devt'!A:K,11,0)</f>
        <v>Common Area Potholes/Ground Ponding/Crack</v>
      </c>
      <c r="M38" s="4" t="s">
        <v>501</v>
      </c>
    </row>
    <row r="39" spans="1:13" x14ac:dyDescent="0.35">
      <c r="A39" s="6" t="s">
        <v>91</v>
      </c>
      <c r="B39" s="6" t="s">
        <v>451</v>
      </c>
      <c r="C39" s="6" t="str">
        <f>VLOOKUP(A:A,'Mix Devt'!A:D,2,0)</f>
        <v>Building Services</v>
      </c>
      <c r="D39" s="6" t="str">
        <f>VLOOKUP(A:A,'Mix Devt'!A:D,3,0)</f>
        <v>Common Areas</v>
      </c>
      <c r="E39" s="6" t="str">
        <f>VLOOKUP(A:A,'Mix Devt'!A:D,4,0)</f>
        <v>Common Lines Fading</v>
      </c>
      <c r="F39" s="6" t="s">
        <v>14</v>
      </c>
      <c r="G39" s="6" t="s">
        <v>15</v>
      </c>
      <c r="H39" s="6" t="s">
        <v>486</v>
      </c>
      <c r="I39" s="6" t="str">
        <f>VLOOKUP(A:A,'Mix Devt'!A:K,8,0)</f>
        <v>N</v>
      </c>
      <c r="J39" s="6" t="str">
        <f>VLOOKUP(A:A,'Mix Devt'!A:K,9,0)</f>
        <v>Y</v>
      </c>
      <c r="K39" s="6" t="str">
        <f>VLOOKUP(A:A,'Mix Devt'!A:K,10,0)</f>
        <v>Facilities</v>
      </c>
      <c r="L39" s="6" t="str">
        <f>VLOOKUP(A:A,'Mix Devt'!A:K,11,0)</f>
        <v>Common Lines Fading</v>
      </c>
      <c r="M39" s="4" t="s">
        <v>502</v>
      </c>
    </row>
    <row r="40" spans="1:13" x14ac:dyDescent="0.35">
      <c r="A40" s="6" t="s">
        <v>93</v>
      </c>
      <c r="B40" s="6" t="s">
        <v>451</v>
      </c>
      <c r="C40" s="6" t="str">
        <f>VLOOKUP(A:A,'Mix Devt'!A:D,2,0)</f>
        <v>Building Services</v>
      </c>
      <c r="D40" s="6" t="str">
        <f>VLOOKUP(A:A,'Mix Devt'!A:D,3,0)</f>
        <v>Common Areas</v>
      </c>
      <c r="E40" s="19" t="str">
        <f>VLOOKUP(A:A,'Mix Devt'!A:D,4,0)</f>
        <v>Other Common Areas Issues</v>
      </c>
      <c r="F40" s="6" t="s">
        <v>14</v>
      </c>
      <c r="G40" s="6" t="s">
        <v>15</v>
      </c>
      <c r="H40" s="6" t="s">
        <v>486</v>
      </c>
      <c r="I40" s="6" t="str">
        <f>VLOOKUP(A:A,'Mix Devt'!A:K,8,0)</f>
        <v>Y</v>
      </c>
      <c r="J40" s="6" t="str">
        <f>VLOOKUP(A:A,'Mix Devt'!A:K,9,0)</f>
        <v>Y</v>
      </c>
      <c r="K40" s="6" t="str">
        <f>VLOOKUP(A:A,'Mix Devt'!A:K,10,0)</f>
        <v>Facilities</v>
      </c>
      <c r="L40" s="6" t="str">
        <f>VLOOKUP(A:A,'Mix Devt'!A:K,11,0)</f>
        <v>Other Common Areas Issues</v>
      </c>
      <c r="M40" s="4" t="s">
        <v>501</v>
      </c>
    </row>
    <row r="41" spans="1:13" x14ac:dyDescent="0.35">
      <c r="A41" s="6" t="s">
        <v>97</v>
      </c>
      <c r="B41" s="6" t="s">
        <v>478</v>
      </c>
      <c r="C41" s="6" t="str">
        <f>VLOOKUP(A:A,'Mix Devt'!A:D,2,0)</f>
        <v>Building Services</v>
      </c>
      <c r="D41" s="6" t="str">
        <f>VLOOKUP(A:A,'Mix Devt'!A:D,3,0)</f>
        <v>Escalator/Travellator</v>
      </c>
      <c r="E41" s="6" t="str">
        <f>VLOOKUP(A:A,'Mix Devt'!A:D,4,0)</f>
        <v>Big Gaps (Gap&gt; xxmm)</v>
      </c>
      <c r="F41" s="6" t="s">
        <v>14</v>
      </c>
      <c r="G41" s="6" t="s">
        <v>15</v>
      </c>
      <c r="H41" s="6" t="s">
        <v>486</v>
      </c>
      <c r="I41" s="6" t="str">
        <f>VLOOKUP(A:A,'Mix Devt'!A:K,8,0)</f>
        <v>N</v>
      </c>
      <c r="J41" s="6" t="str">
        <f>VLOOKUP(A:A,'Mix Devt'!A:K,9,0)</f>
        <v>Y</v>
      </c>
      <c r="K41" s="6" t="str">
        <f>VLOOKUP(A:A,'Mix Devt'!A:K,10,0)</f>
        <v>Lift &amp; Lobby</v>
      </c>
      <c r="L41" s="6" t="str">
        <f>VLOOKUP(A:A,'Mix Devt'!A:K,11,0)</f>
        <v>Big Gaps (Gap&gt; xxmm)</v>
      </c>
      <c r="M41" s="4" t="s">
        <v>502</v>
      </c>
    </row>
    <row r="42" spans="1:13" x14ac:dyDescent="0.35">
      <c r="A42" s="6" t="s">
        <v>100</v>
      </c>
      <c r="B42" s="6" t="s">
        <v>478</v>
      </c>
      <c r="C42" s="6" t="str">
        <f>VLOOKUP(A:A,'Mix Devt'!A:D,2,0)</f>
        <v>Building Services</v>
      </c>
      <c r="D42" s="6" t="str">
        <f>VLOOKUP(A:A,'Mix Devt'!A:D,3,0)</f>
        <v>Escalator/Travellator</v>
      </c>
      <c r="E42" s="19" t="str">
        <f>VLOOKUP(A:A,'Mix Devt'!A:D,4,0)</f>
        <v>Escalator/Travellator Breakdown</v>
      </c>
      <c r="F42" s="6" t="s">
        <v>14</v>
      </c>
      <c r="G42" s="6" t="s">
        <v>15</v>
      </c>
      <c r="H42" s="6" t="s">
        <v>486</v>
      </c>
      <c r="I42" s="6" t="str">
        <f>VLOOKUP(A:A,'Mix Devt'!A:K,8,0)</f>
        <v>N</v>
      </c>
      <c r="J42" s="6" t="str">
        <f>VLOOKUP(A:A,'Mix Devt'!A:K,9,0)</f>
        <v>Y</v>
      </c>
      <c r="K42" s="6" t="str">
        <f>VLOOKUP(A:A,'Mix Devt'!A:K,10,0)</f>
        <v>Lift &amp; Lobby</v>
      </c>
      <c r="L42" s="6" t="str">
        <f>VLOOKUP(A:A,'Mix Devt'!A:K,11,0)</f>
        <v>Escalator/Travellator Breakdown</v>
      </c>
      <c r="M42" s="4" t="s">
        <v>501</v>
      </c>
    </row>
    <row r="43" spans="1:13" x14ac:dyDescent="0.35">
      <c r="A43" s="6" t="s">
        <v>102</v>
      </c>
      <c r="B43" s="6" t="s">
        <v>478</v>
      </c>
      <c r="C43" s="6" t="str">
        <f>VLOOKUP(A:A,'Mix Devt'!A:D,2,0)</f>
        <v>Building Services</v>
      </c>
      <c r="D43" s="6" t="str">
        <f>VLOOKUP(A:A,'Mix Devt'!A:D,3,0)</f>
        <v>Escalator/Travellator</v>
      </c>
      <c r="E43" s="6" t="str">
        <f>VLOOKUP(A:A,'Mix Devt'!A:D,4,0)</f>
        <v>Handrail damage</v>
      </c>
      <c r="F43" s="6" t="s">
        <v>14</v>
      </c>
      <c r="G43" s="6" t="s">
        <v>15</v>
      </c>
      <c r="H43" s="6" t="s">
        <v>486</v>
      </c>
      <c r="I43" s="6" t="str">
        <f>VLOOKUP(A:A,'Mix Devt'!A:K,8,0)</f>
        <v>N</v>
      </c>
      <c r="J43" s="6" t="str">
        <f>VLOOKUP(A:A,'Mix Devt'!A:K,9,0)</f>
        <v>Y</v>
      </c>
      <c r="K43" s="6" t="str">
        <f>VLOOKUP(A:A,'Mix Devt'!A:K,10,0)</f>
        <v>Lift &amp; Lobby</v>
      </c>
      <c r="L43" s="6" t="str">
        <f>VLOOKUP(A:A,'Mix Devt'!A:K,11,0)</f>
        <v>Handrail damage</v>
      </c>
      <c r="M43" s="4" t="s">
        <v>502</v>
      </c>
    </row>
    <row r="44" spans="1:13" x14ac:dyDescent="0.35">
      <c r="A44" s="6" t="s">
        <v>103</v>
      </c>
      <c r="B44" s="6" t="s">
        <v>478</v>
      </c>
      <c r="C44" s="6" t="str">
        <f>VLOOKUP(A:A,'Mix Devt'!A:D,2,0)</f>
        <v>Building Services</v>
      </c>
      <c r="D44" s="6" t="str">
        <f>VLOOKUP(A:A,'Mix Devt'!A:D,3,0)</f>
        <v>Escalator/Travellator</v>
      </c>
      <c r="E44" s="6" t="str">
        <f>VLOOKUP(A:A,'Mix Devt'!A:D,4,0)</f>
        <v>Noise/vibration/jerky movements</v>
      </c>
      <c r="F44" s="6" t="s">
        <v>14</v>
      </c>
      <c r="G44" s="6" t="s">
        <v>15</v>
      </c>
      <c r="H44" s="6" t="s">
        <v>486</v>
      </c>
      <c r="I44" s="6" t="str">
        <f>VLOOKUP(A:A,'Mix Devt'!A:K,8,0)</f>
        <v>N</v>
      </c>
      <c r="J44" s="6" t="str">
        <f>VLOOKUP(A:A,'Mix Devt'!A:K,9,0)</f>
        <v>Y</v>
      </c>
      <c r="K44" s="6" t="str">
        <f>VLOOKUP(A:A,'Mix Devt'!A:K,10,0)</f>
        <v>Lift &amp; Lobby</v>
      </c>
      <c r="L44" s="6" t="str">
        <f>VLOOKUP(A:A,'Mix Devt'!A:K,11,0)</f>
        <v>Noise/vibration/jerky movements</v>
      </c>
      <c r="M44" s="4" t="s">
        <v>502</v>
      </c>
    </row>
    <row r="45" spans="1:13" x14ac:dyDescent="0.35">
      <c r="A45" s="6" t="s">
        <v>104</v>
      </c>
      <c r="B45" s="6" t="s">
        <v>478</v>
      </c>
      <c r="C45" s="6" t="str">
        <f>VLOOKUP(A:A,'Mix Devt'!A:D,2,0)</f>
        <v>Building Services</v>
      </c>
      <c r="D45" s="6" t="str">
        <f>VLOOKUP(A:A,'Mix Devt'!A:D,3,0)</f>
        <v>Escalator/Travellator</v>
      </c>
      <c r="E45" s="19" t="str">
        <f>VLOOKUP(A:A,'Mix Devt'!A:D,4,0)</f>
        <v>Other Escalator/Travellator Issues</v>
      </c>
      <c r="F45" s="6" t="s">
        <v>14</v>
      </c>
      <c r="G45" s="6" t="s">
        <v>15</v>
      </c>
      <c r="H45" s="6" t="s">
        <v>486</v>
      </c>
      <c r="I45" s="6" t="str">
        <f>VLOOKUP(A:A,'Mix Devt'!A:K,8,0)</f>
        <v>N</v>
      </c>
      <c r="J45" s="6" t="str">
        <f>VLOOKUP(A:A,'Mix Devt'!A:K,9,0)</f>
        <v>Y</v>
      </c>
      <c r="K45" s="6" t="str">
        <f>VLOOKUP(A:A,'Mix Devt'!A:K,10,0)</f>
        <v>Lift &amp; Lobby</v>
      </c>
      <c r="L45" s="6" t="str">
        <f>VLOOKUP(A:A,'Mix Devt'!A:K,11,0)</f>
        <v>Other Escalator/Travellator Issues</v>
      </c>
      <c r="M45" s="4" t="s">
        <v>501</v>
      </c>
    </row>
    <row r="46" spans="1:13" x14ac:dyDescent="0.35">
      <c r="A46" s="6" t="s">
        <v>108</v>
      </c>
      <c r="B46" s="6" t="s">
        <v>465</v>
      </c>
      <c r="C46" s="6" t="str">
        <f>VLOOKUP(A:A,'Mix Devt'!A:D,2,0)</f>
        <v>Building Services</v>
      </c>
      <c r="D46" s="6" t="str">
        <f>VLOOKUP(A:A,'Mix Devt'!A:D,3,0)</f>
        <v>Lift/Lobby</v>
      </c>
      <c r="E46" s="19" t="str">
        <f>VLOOKUP(A:A,'Mix Devt'!A:D,4,0)</f>
        <v>Lift Door cannot close</v>
      </c>
      <c r="F46" s="6" t="s">
        <v>14</v>
      </c>
      <c r="G46" s="6" t="s">
        <v>15</v>
      </c>
      <c r="H46" s="6" t="s">
        <v>486</v>
      </c>
      <c r="I46" s="6" t="str">
        <f>VLOOKUP(A:A,'Mix Devt'!A:K,8,0)</f>
        <v>Y</v>
      </c>
      <c r="J46" s="6" t="str">
        <f>VLOOKUP(A:A,'Mix Devt'!A:K,9,0)</f>
        <v>Y</v>
      </c>
      <c r="K46" s="6" t="str">
        <f>VLOOKUP(A:A,'Mix Devt'!A:K,10,0)</f>
        <v>Lift &amp; Lobby</v>
      </c>
      <c r="L46" s="6" t="str">
        <f>VLOOKUP(A:A,'Mix Devt'!A:K,11,0)</f>
        <v>Lift Door cannot close</v>
      </c>
      <c r="M46" s="4" t="s">
        <v>501</v>
      </c>
    </row>
    <row r="47" spans="1:13" x14ac:dyDescent="0.35">
      <c r="A47" s="6" t="s">
        <v>109</v>
      </c>
      <c r="B47" s="6" t="s">
        <v>465</v>
      </c>
      <c r="C47" s="6" t="str">
        <f>VLOOKUP(A:A,'Mix Devt'!A:D,2,0)</f>
        <v>Building Services</v>
      </c>
      <c r="D47" s="6" t="str">
        <f>VLOOKUP(A:A,'Mix Devt'!A:D,3,0)</f>
        <v>Lift/Lobby</v>
      </c>
      <c r="E47" s="6" t="str">
        <f>VLOOKUP(A:A,'Mix Devt'!A:D,4,0)</f>
        <v>Lift no ventilation</v>
      </c>
      <c r="F47" s="6" t="s">
        <v>14</v>
      </c>
      <c r="G47" s="6" t="s">
        <v>15</v>
      </c>
      <c r="H47" s="6" t="s">
        <v>486</v>
      </c>
      <c r="I47" s="6" t="str">
        <f>VLOOKUP(A:A,'Mix Devt'!A:K,8,0)</f>
        <v>Y</v>
      </c>
      <c r="J47" s="6" t="str">
        <f>VLOOKUP(A:A,'Mix Devt'!A:K,9,0)</f>
        <v>Y</v>
      </c>
      <c r="K47" s="6" t="str">
        <f>VLOOKUP(A:A,'Mix Devt'!A:K,10,0)</f>
        <v>Lift &amp; Lobby</v>
      </c>
      <c r="L47" s="6" t="str">
        <f>VLOOKUP(A:A,'Mix Devt'!A:K,11,0)</f>
        <v>Lift no ventilation</v>
      </c>
      <c r="M47" s="4" t="s">
        <v>502</v>
      </c>
    </row>
    <row r="48" spans="1:13" x14ac:dyDescent="0.35">
      <c r="A48" s="6" t="s">
        <v>111</v>
      </c>
      <c r="B48" s="6" t="s">
        <v>465</v>
      </c>
      <c r="C48" s="6" t="str">
        <f>VLOOKUP(A:A,'Mix Devt'!A:D,2,0)</f>
        <v>Building Services</v>
      </c>
      <c r="D48" s="6" t="str">
        <f>VLOOKUP(A:A,'Mix Devt'!A:D,3,0)</f>
        <v>Lift/Lobby</v>
      </c>
      <c r="E48" s="6" t="str">
        <f>VLOOKUP(A:A,'Mix Devt'!A:D,4,0)</f>
        <v>Lift not level/vibrate/noisy</v>
      </c>
      <c r="F48" s="6" t="s">
        <v>14</v>
      </c>
      <c r="G48" s="6" t="s">
        <v>15</v>
      </c>
      <c r="H48" s="6" t="s">
        <v>486</v>
      </c>
      <c r="I48" s="6" t="str">
        <f>VLOOKUP(A:A,'Mix Devt'!A:K,8,0)</f>
        <v>Y</v>
      </c>
      <c r="J48" s="6" t="str">
        <f>VLOOKUP(A:A,'Mix Devt'!A:K,9,0)</f>
        <v>Y</v>
      </c>
      <c r="K48" s="6" t="str">
        <f>VLOOKUP(A:A,'Mix Devt'!A:K,10,0)</f>
        <v>Lift &amp; Lobby</v>
      </c>
      <c r="L48" s="6" t="str">
        <f>VLOOKUP(A:A,'Mix Devt'!A:K,11,0)</f>
        <v>Lift not level/vibrate/noisy</v>
      </c>
      <c r="M48" s="4" t="s">
        <v>502</v>
      </c>
    </row>
    <row r="49" spans="1:13" x14ac:dyDescent="0.35">
      <c r="A49" s="6" t="s">
        <v>110</v>
      </c>
      <c r="B49" s="6" t="s">
        <v>465</v>
      </c>
      <c r="C49" s="6" t="str">
        <f>VLOOKUP(A:A,'Mix Devt'!A:D,2,0)</f>
        <v>Building Services</v>
      </c>
      <c r="D49" s="6" t="str">
        <f>VLOOKUP(A:A,'Mix Devt'!A:D,3,0)</f>
        <v>Lift/Lobby</v>
      </c>
      <c r="E49" s="6" t="str">
        <f>VLOOKUP(A:A,'Mix Devt'!A:D,4,0)</f>
        <v>Lift sensor faulty</v>
      </c>
      <c r="F49" s="6" t="s">
        <v>14</v>
      </c>
      <c r="G49" s="6" t="s">
        <v>15</v>
      </c>
      <c r="H49" s="6" t="s">
        <v>486</v>
      </c>
      <c r="I49" s="6" t="str">
        <f>VLOOKUP(A:A,'Mix Devt'!A:K,8,0)</f>
        <v>N</v>
      </c>
      <c r="J49" s="6" t="str">
        <f>VLOOKUP(A:A,'Mix Devt'!A:K,9,0)</f>
        <v>Y</v>
      </c>
      <c r="K49" s="6" t="str">
        <f>VLOOKUP(A:A,'Mix Devt'!A:K,10,0)</f>
        <v>Lift &amp; Lobby</v>
      </c>
      <c r="L49" s="6" t="str">
        <f>VLOOKUP(A:A,'Mix Devt'!A:K,11,0)</f>
        <v>Lift sensor faulty</v>
      </c>
      <c r="M49" s="4" t="s">
        <v>502</v>
      </c>
    </row>
    <row r="50" spans="1:13" x14ac:dyDescent="0.35">
      <c r="A50" s="6" t="s">
        <v>113</v>
      </c>
      <c r="B50" s="6" t="s">
        <v>465</v>
      </c>
      <c r="C50" s="6" t="str">
        <f>VLOOKUP(A:A,'Mix Devt'!A:D,2,0)</f>
        <v>Building Services</v>
      </c>
      <c r="D50" s="6" t="str">
        <f>VLOOKUP(A:A,'Mix Devt'!A:D,3,0)</f>
        <v>Lift/Lobby</v>
      </c>
      <c r="E50" s="19" t="str">
        <f>VLOOKUP(A:A,'Mix Devt'!A:D,4,0)</f>
        <v>Lift/Lobby light/Indicator/Button/Intercom/Lift sensor faulty</v>
      </c>
      <c r="F50" s="6" t="s">
        <v>14</v>
      </c>
      <c r="G50" s="6" t="s">
        <v>15</v>
      </c>
      <c r="H50" s="6" t="s">
        <v>486</v>
      </c>
      <c r="I50" s="6" t="str">
        <f>VLOOKUP(A:A,'Mix Devt'!A:K,8,0)</f>
        <v>N</v>
      </c>
      <c r="J50" s="6" t="str">
        <f>VLOOKUP(A:A,'Mix Devt'!A:K,9,0)</f>
        <v>Y</v>
      </c>
      <c r="K50" s="6" t="str">
        <f>VLOOKUP(A:A,'Mix Devt'!A:K,10,0)</f>
        <v>Lift &amp; Lobby</v>
      </c>
      <c r="L50" s="6" t="str">
        <f>VLOOKUP(A:A,'Mix Devt'!A:K,11,0)</f>
        <v>Lift/Lobby light/Indicator/Button/Intercom/Lift sensor faulty</v>
      </c>
      <c r="M50" s="4" t="s">
        <v>501</v>
      </c>
    </row>
    <row r="51" spans="1:13" x14ac:dyDescent="0.35">
      <c r="A51" s="6" t="s">
        <v>114</v>
      </c>
      <c r="B51" s="6" t="s">
        <v>465</v>
      </c>
      <c r="C51" s="6" t="str">
        <f>VLOOKUP(A:A,'Mix Devt'!A:D,2,0)</f>
        <v>Building Services</v>
      </c>
      <c r="D51" s="6" t="str">
        <f>VLOOKUP(A:A,'Mix Devt'!A:D,3,0)</f>
        <v>Lift/Lobby</v>
      </c>
      <c r="E51" s="19" t="str">
        <f>VLOOKUP(A:A,'Mix Devt'!A:D,4,0)</f>
        <v>Other Lift/Lobby Issues</v>
      </c>
      <c r="F51" s="6" t="s">
        <v>14</v>
      </c>
      <c r="G51" s="6" t="s">
        <v>15</v>
      </c>
      <c r="H51" s="6" t="s">
        <v>486</v>
      </c>
      <c r="I51" s="6" t="str">
        <f>VLOOKUP(A:A,'Mix Devt'!A:K,8,0)</f>
        <v>Y</v>
      </c>
      <c r="J51" s="6" t="str">
        <f>VLOOKUP(A:A,'Mix Devt'!A:K,9,0)</f>
        <v>Y</v>
      </c>
      <c r="K51" s="6" t="str">
        <f>VLOOKUP(A:A,'Mix Devt'!A:K,10,0)</f>
        <v>Lift &amp; Lobby</v>
      </c>
      <c r="L51" s="6" t="str">
        <f>VLOOKUP(A:A,'Mix Devt'!A:K,11,0)</f>
        <v>Other Lift/Lobby Issues</v>
      </c>
      <c r="M51" s="4" t="s">
        <v>501</v>
      </c>
    </row>
    <row r="52" spans="1:13" x14ac:dyDescent="0.35">
      <c r="A52" s="6" t="s">
        <v>120</v>
      </c>
      <c r="B52" s="6" t="s">
        <v>484</v>
      </c>
      <c r="C52" s="6" t="str">
        <f>VLOOKUP(A:A,'Mix Devt'!A:D,2,0)</f>
        <v>Facilities Related</v>
      </c>
      <c r="D52" s="6" t="str">
        <f>VLOOKUP(A:A,'Mix Devt'!A:D,3,0)</f>
        <v>Atrium Space/Event Space</v>
      </c>
      <c r="E52" s="6" t="str">
        <f>VLOOKUP(A:A,'Mix Devt'!A:D,4,0)</f>
        <v>Open Space socket/lighting faulty</v>
      </c>
      <c r="F52" s="6" t="s">
        <v>14</v>
      </c>
      <c r="G52" s="6" t="s">
        <v>15</v>
      </c>
      <c r="H52" s="6" t="s">
        <v>486</v>
      </c>
      <c r="I52" s="6" t="str">
        <f>VLOOKUP(A:A,'Mix Devt'!A:K,8,0)</f>
        <v>N</v>
      </c>
      <c r="J52" s="6" t="str">
        <f>VLOOKUP(A:A,'Mix Devt'!A:K,9,0)</f>
        <v>Y</v>
      </c>
      <c r="K52" s="6" t="str">
        <f>VLOOKUP(A:A,'Mix Devt'!A:K,10,0)</f>
        <v>Facilities</v>
      </c>
      <c r="L52" s="6" t="str">
        <f>VLOOKUP(A:A,'Mix Devt'!A:K,11,0)</f>
        <v>Open Space socket/lighting faulty</v>
      </c>
      <c r="M52" s="4" t="s">
        <v>502</v>
      </c>
    </row>
    <row r="53" spans="1:13" x14ac:dyDescent="0.35">
      <c r="A53" s="6" t="s">
        <v>485</v>
      </c>
      <c r="B53" s="6" t="s">
        <v>484</v>
      </c>
      <c r="C53" s="6" t="str">
        <f>VLOOKUP(A:A,'Mix Devt'!A:D,2,0)</f>
        <v>Facilities Related</v>
      </c>
      <c r="D53" s="6" t="str">
        <f>VLOOKUP(A:A,'Mix Devt'!A:D,3,0)</f>
        <v>Atrium Space/Event Space</v>
      </c>
      <c r="E53" s="19" t="str">
        <f>VLOOKUP(A:A,'Mix Devt'!A:D,4,0)</f>
        <v>Open Space stain ceiling/dirty wall/floor</v>
      </c>
      <c r="F53" s="6" t="s">
        <v>14</v>
      </c>
      <c r="G53" s="6" t="s">
        <v>15</v>
      </c>
      <c r="H53" s="6" t="s">
        <v>486</v>
      </c>
      <c r="I53" s="6" t="str">
        <f>VLOOKUP(A:A,'Mix Devt'!A:K,8,0)</f>
        <v>N</v>
      </c>
      <c r="J53" s="6" t="str">
        <f>VLOOKUP(A:A,'Mix Devt'!A:K,9,0)</f>
        <v>Y</v>
      </c>
      <c r="K53" s="6" t="str">
        <f>VLOOKUP(A:A,'Mix Devt'!A:K,10,0)</f>
        <v>Facilities</v>
      </c>
      <c r="L53" s="6" t="str">
        <f>VLOOKUP(A:A,'Mix Devt'!A:K,11,0)</f>
        <v>Open Space stain ceiling/dirty wall/floor</v>
      </c>
      <c r="M53" s="4" t="s">
        <v>501</v>
      </c>
    </row>
    <row r="54" spans="1:13" x14ac:dyDescent="0.35">
      <c r="A54" s="6" t="s">
        <v>124</v>
      </c>
      <c r="B54" s="6" t="s">
        <v>484</v>
      </c>
      <c r="C54" s="6" t="str">
        <f>VLOOKUP(A:A,'Mix Devt'!A:D,2,0)</f>
        <v>Facilities Related</v>
      </c>
      <c r="D54" s="6" t="str">
        <f>VLOOKUP(A:A,'Mix Devt'!A:D,3,0)</f>
        <v>Atrium Space/Event Space</v>
      </c>
      <c r="E54" s="6" t="str">
        <f>VLOOKUP(A:A,'Mix Devt'!A:D,4,0)</f>
        <v>Open Space table/chair/equipment/signboard missing or damaged</v>
      </c>
      <c r="F54" s="6" t="s">
        <v>14</v>
      </c>
      <c r="G54" s="6" t="s">
        <v>15</v>
      </c>
      <c r="H54" s="6" t="s">
        <v>486</v>
      </c>
      <c r="I54" s="6" t="str">
        <f>VLOOKUP(A:A,'Mix Devt'!A:K,8,0)</f>
        <v>N</v>
      </c>
      <c r="J54" s="6" t="str">
        <f>VLOOKUP(A:A,'Mix Devt'!A:K,9,0)</f>
        <v>Y</v>
      </c>
      <c r="K54" s="6" t="str">
        <f>VLOOKUP(A:A,'Mix Devt'!A:K,10,0)</f>
        <v>Facilities</v>
      </c>
      <c r="L54" s="6" t="str">
        <f>VLOOKUP(A:A,'Mix Devt'!A:K,11,0)</f>
        <v>Open Space table/chair/equipment/signboard missing or damaged</v>
      </c>
      <c r="M54" s="4" t="s">
        <v>502</v>
      </c>
    </row>
    <row r="55" spans="1:13" x14ac:dyDescent="0.35">
      <c r="A55" s="6" t="s">
        <v>126</v>
      </c>
      <c r="B55" s="6" t="s">
        <v>484</v>
      </c>
      <c r="C55" s="6" t="str">
        <f>VLOOKUP(A:A,'Mix Devt'!A:D,2,0)</f>
        <v>Facilities Related</v>
      </c>
      <c r="D55" s="6" t="str">
        <f>VLOOKUP(A:A,'Mix Devt'!A:D,3,0)</f>
        <v>Atrium Space/Event Space</v>
      </c>
      <c r="E55" s="6" t="str">
        <f>VLOOKUP(A:A,'Mix Devt'!A:D,4,0)</f>
        <v>Open Space TV/screen/aircon/fan faulty</v>
      </c>
      <c r="F55" s="6" t="s">
        <v>14</v>
      </c>
      <c r="G55" s="6" t="s">
        <v>15</v>
      </c>
      <c r="H55" s="6" t="s">
        <v>486</v>
      </c>
      <c r="I55" s="6" t="str">
        <f>VLOOKUP(A:A,'Mix Devt'!A:K,8,0)</f>
        <v>N</v>
      </c>
      <c r="J55" s="6" t="str">
        <f>VLOOKUP(A:A,'Mix Devt'!A:K,9,0)</f>
        <v>Y</v>
      </c>
      <c r="K55" s="6" t="str">
        <f>VLOOKUP(A:A,'Mix Devt'!A:K,10,0)</f>
        <v>Facilities</v>
      </c>
      <c r="L55" s="6" t="str">
        <f>VLOOKUP(A:A,'Mix Devt'!A:K,11,0)</f>
        <v>Open Space TV/screen/aircon/fan faulty</v>
      </c>
      <c r="M55" s="4" t="s">
        <v>502</v>
      </c>
    </row>
    <row r="56" spans="1:13" x14ac:dyDescent="0.35">
      <c r="A56" s="6" t="s">
        <v>128</v>
      </c>
      <c r="B56" s="6" t="s">
        <v>484</v>
      </c>
      <c r="C56" s="6" t="str">
        <f>VLOOKUP(A:A,'Mix Devt'!A:D,2,0)</f>
        <v>Facilities Related</v>
      </c>
      <c r="D56" s="6" t="str">
        <f>VLOOKUP(A:A,'Mix Devt'!A:D,3,0)</f>
        <v>Atrium Space/Event Space</v>
      </c>
      <c r="E56" s="19" t="str">
        <f>VLOOKUP(A:A,'Mix Devt'!A:D,4,0)</f>
        <v>Other atrium space/event space issues</v>
      </c>
      <c r="F56" s="6" t="s">
        <v>14</v>
      </c>
      <c r="G56" s="6" t="s">
        <v>15</v>
      </c>
      <c r="H56" s="6" t="s">
        <v>486</v>
      </c>
      <c r="I56" s="6" t="str">
        <f>VLOOKUP(A:A,'Mix Devt'!A:K,8,0)</f>
        <v>N</v>
      </c>
      <c r="J56" s="6" t="str">
        <f>VLOOKUP(A:A,'Mix Devt'!A:K,9,0)</f>
        <v>Y</v>
      </c>
      <c r="K56" s="6" t="str">
        <f>VLOOKUP(A:A,'Mix Devt'!A:K,10,0)</f>
        <v>Facilities</v>
      </c>
      <c r="L56" s="6" t="str">
        <f>VLOOKUP(A:A,'Mix Devt'!A:K,11,0)</f>
        <v>Other atrium space/event space issues</v>
      </c>
      <c r="M56" s="4" t="s">
        <v>501</v>
      </c>
    </row>
    <row r="57" spans="1:13" x14ac:dyDescent="0.35">
      <c r="A57" s="6" t="s">
        <v>454</v>
      </c>
      <c r="B57" s="6" t="s">
        <v>453</v>
      </c>
      <c r="C57" s="6" t="str">
        <f>VLOOKUP(A:A,'Mix Devt'!A:D,2,0)</f>
        <v>Facilities Related</v>
      </c>
      <c r="D57" s="6" t="str">
        <f>VLOOKUP(A:A,'Mix Devt'!A:D,3,0)</f>
        <v>Auditorium/Function/Meeting Room etc</v>
      </c>
      <c r="E57" s="6" t="str">
        <f>VLOOKUP(A:A,'Mix Devt'!A:D,4,0)</f>
        <v>Common room screen/aircon/fan/TV faulty</v>
      </c>
      <c r="F57" s="6" t="s">
        <v>14</v>
      </c>
      <c r="G57" s="6" t="s">
        <v>15</v>
      </c>
      <c r="H57" s="6" t="s">
        <v>486</v>
      </c>
      <c r="I57" s="6" t="str">
        <f>VLOOKUP(A:A,'Mix Devt'!A:K,8,0)</f>
        <v>Y</v>
      </c>
      <c r="J57" s="6" t="str">
        <f>VLOOKUP(A:A,'Mix Devt'!A:K,9,0)</f>
        <v>Y</v>
      </c>
      <c r="K57" s="6" t="str">
        <f>VLOOKUP(A:A,'Mix Devt'!A:K,10,0)</f>
        <v>Facilities</v>
      </c>
      <c r="L57" s="6" t="str">
        <f>VLOOKUP(A:A,'Mix Devt'!A:K,11,0)</f>
        <v>Common room screen/aircon/fan/TV faulty</v>
      </c>
      <c r="M57" s="4" t="s">
        <v>502</v>
      </c>
    </row>
    <row r="58" spans="1:13" x14ac:dyDescent="0.35">
      <c r="A58" s="6" t="s">
        <v>135</v>
      </c>
      <c r="B58" s="6" t="s">
        <v>453</v>
      </c>
      <c r="C58" s="6" t="str">
        <f>VLOOKUP(A:A,'Mix Devt'!A:D,2,0)</f>
        <v>Facilities Related</v>
      </c>
      <c r="D58" s="6" t="str">
        <f>VLOOKUP(A:A,'Mix Devt'!A:D,3,0)</f>
        <v>Auditorium/Function/Meeting Room etc</v>
      </c>
      <c r="E58" s="6" t="str">
        <f>VLOOKUP(A:A,'Mix Devt'!A:D,4,0)</f>
        <v>Common room socket/lighting faulty</v>
      </c>
      <c r="F58" s="6" t="s">
        <v>14</v>
      </c>
      <c r="G58" s="6" t="s">
        <v>15</v>
      </c>
      <c r="H58" s="6" t="s">
        <v>486</v>
      </c>
      <c r="I58" s="6" t="str">
        <f>VLOOKUP(A:A,'Mix Devt'!A:K,8,0)</f>
        <v>Y</v>
      </c>
      <c r="J58" s="6" t="str">
        <f>VLOOKUP(A:A,'Mix Devt'!A:K,9,0)</f>
        <v>Y</v>
      </c>
      <c r="K58" s="6" t="str">
        <f>VLOOKUP(A:A,'Mix Devt'!A:K,10,0)</f>
        <v>Facilities</v>
      </c>
      <c r="L58" s="6" t="str">
        <f>VLOOKUP(A:A,'Mix Devt'!A:K,11,0)</f>
        <v>Common room socket/lighting faulty</v>
      </c>
      <c r="M58" s="4" t="s">
        <v>502</v>
      </c>
    </row>
    <row r="59" spans="1:13" x14ac:dyDescent="0.35">
      <c r="A59" s="6" t="s">
        <v>137</v>
      </c>
      <c r="B59" s="6" t="s">
        <v>453</v>
      </c>
      <c r="C59" s="6" t="str">
        <f>VLOOKUP(A:A,'Mix Devt'!A:D,2,0)</f>
        <v>Facilities Related</v>
      </c>
      <c r="D59" s="6" t="str">
        <f>VLOOKUP(A:A,'Mix Devt'!A:D,3,0)</f>
        <v>Auditorium/Function/Meeting Room etc</v>
      </c>
      <c r="E59" s="19" t="str">
        <f>VLOOKUP(A:A,'Mix Devt'!A:D,4,0)</f>
        <v>Common room stain ceiling/dirty wall/floor</v>
      </c>
      <c r="F59" s="6" t="s">
        <v>14</v>
      </c>
      <c r="G59" s="6" t="s">
        <v>15</v>
      </c>
      <c r="H59" s="6" t="s">
        <v>486</v>
      </c>
      <c r="I59" s="6" t="str">
        <f>VLOOKUP(A:A,'Mix Devt'!A:K,8,0)</f>
        <v>Y</v>
      </c>
      <c r="J59" s="6" t="str">
        <f>VLOOKUP(A:A,'Mix Devt'!A:K,9,0)</f>
        <v>Y</v>
      </c>
      <c r="K59" s="6" t="str">
        <f>VLOOKUP(A:A,'Mix Devt'!A:K,10,0)</f>
        <v>Facilities</v>
      </c>
      <c r="L59" s="6" t="str">
        <f>VLOOKUP(A:A,'Mix Devt'!A:K,11,0)</f>
        <v>Common room stain ceiling/dirty wall/floor</v>
      </c>
      <c r="M59" s="4" t="s">
        <v>501</v>
      </c>
    </row>
    <row r="60" spans="1:13" x14ac:dyDescent="0.35">
      <c r="A60" s="6" t="s">
        <v>455</v>
      </c>
      <c r="B60" s="6" t="s">
        <v>453</v>
      </c>
      <c r="C60" s="6" t="str">
        <f>VLOOKUP(A:A,'Mix Devt'!A:D,2,0)</f>
        <v>Facilities Related</v>
      </c>
      <c r="D60" s="6" t="str">
        <f>VLOOKUP(A:A,'Mix Devt'!A:D,3,0)</f>
        <v>Auditorium/Function/Meeting Room etc</v>
      </c>
      <c r="E60" s="6" t="str">
        <f>VLOOKUP(A:A,'Mix Devt'!A:D,4,0)</f>
        <v>Common room table/chair/equipment/signboard missing or damaged</v>
      </c>
      <c r="F60" s="6" t="s">
        <v>14</v>
      </c>
      <c r="G60" s="6" t="s">
        <v>15</v>
      </c>
      <c r="H60" s="6" t="s">
        <v>486</v>
      </c>
      <c r="I60" s="6" t="str">
        <f>VLOOKUP(A:A,'Mix Devt'!A:K,8,0)</f>
        <v>Y</v>
      </c>
      <c r="J60" s="6" t="str">
        <f>VLOOKUP(A:A,'Mix Devt'!A:K,9,0)</f>
        <v>Y</v>
      </c>
      <c r="K60" s="6" t="str">
        <f>VLOOKUP(A:A,'Mix Devt'!A:K,10,0)</f>
        <v>Facilities</v>
      </c>
      <c r="L60" s="6" t="str">
        <f>VLOOKUP(A:A,'Mix Devt'!A:K,11,0)</f>
        <v>Common room table/chair/equipment/signboard missing or damaged</v>
      </c>
      <c r="M60" s="4" t="s">
        <v>502</v>
      </c>
    </row>
    <row r="61" spans="1:13" x14ac:dyDescent="0.35">
      <c r="A61" s="6" t="s">
        <v>141</v>
      </c>
      <c r="B61" s="6" t="s">
        <v>453</v>
      </c>
      <c r="C61" s="6" t="str">
        <f>VLOOKUP(A:A,'Mix Devt'!A:D,2,0)</f>
        <v>Facilities Related</v>
      </c>
      <c r="D61" s="6" t="str">
        <f>VLOOKUP(A:A,'Mix Devt'!A:D,3,0)</f>
        <v>Auditorium/Function/Meeting Room etc</v>
      </c>
      <c r="E61" s="19" t="str">
        <f>VLOOKUP(A:A,'Mix Devt'!A:D,4,0)</f>
        <v>Others auditorium/function/meeting room issues</v>
      </c>
      <c r="F61" s="6" t="s">
        <v>14</v>
      </c>
      <c r="G61" s="6" t="s">
        <v>15</v>
      </c>
      <c r="H61" s="6" t="s">
        <v>486</v>
      </c>
      <c r="I61" s="6" t="str">
        <f>VLOOKUP(A:A,'Mix Devt'!A:K,8,0)</f>
        <v>Y</v>
      </c>
      <c r="J61" s="6" t="str">
        <f>VLOOKUP(A:A,'Mix Devt'!A:K,9,0)</f>
        <v>Y</v>
      </c>
      <c r="K61" s="6" t="str">
        <f>VLOOKUP(A:A,'Mix Devt'!A:K,10,0)</f>
        <v>Facilities</v>
      </c>
      <c r="L61" s="6" t="str">
        <f>VLOOKUP(A:A,'Mix Devt'!A:K,11,0)</f>
        <v>Others auditorium/function/meeting room issues</v>
      </c>
      <c r="M61" s="4" t="s">
        <v>501</v>
      </c>
    </row>
    <row r="62" spans="1:13" x14ac:dyDescent="0.35">
      <c r="A62" s="6" t="s">
        <v>193</v>
      </c>
      <c r="B62" s="6" t="s">
        <v>456</v>
      </c>
      <c r="C62" s="6" t="str">
        <f>VLOOKUP(A:A,'Mix Devt'!A:D,2,0)</f>
        <v>Facilities Related</v>
      </c>
      <c r="D62" s="6" t="str">
        <f>VLOOKUP(A:A,'Mix Devt'!A:D,3,0)</f>
        <v>Tennis/basketball/outdoor courts etc</v>
      </c>
      <c r="E62" s="6" t="str">
        <f>VLOOKUP(A:A,'Mix Devt'!A:D,4,0)</f>
        <v>Other Tennis/basketball/outdoor courts Issues</v>
      </c>
      <c r="F62" s="6" t="s">
        <v>14</v>
      </c>
      <c r="G62" s="6" t="s">
        <v>15</v>
      </c>
      <c r="H62" s="6" t="s">
        <v>486</v>
      </c>
      <c r="I62" s="6" t="str">
        <f>VLOOKUP(A:A,'Mix Devt'!A:K,8,0)</f>
        <v>Y</v>
      </c>
      <c r="J62" s="6" t="str">
        <f>VLOOKUP(A:A,'Mix Devt'!A:K,9,0)</f>
        <v>Y</v>
      </c>
      <c r="K62" s="6" t="str">
        <f>VLOOKUP(A:A,'Mix Devt'!A:K,10,0)</f>
        <v>Facilities</v>
      </c>
      <c r="L62" s="6" t="str">
        <f>VLOOKUP(A:A,'Mix Devt'!A:K,11,0)</f>
        <v>Other Tennis/basketball/outdoor courts Issues</v>
      </c>
      <c r="M62" s="4" t="s">
        <v>502</v>
      </c>
    </row>
    <row r="63" spans="1:13" x14ac:dyDescent="0.35">
      <c r="A63" s="6" t="s">
        <v>196</v>
      </c>
      <c r="B63" s="6" t="s">
        <v>456</v>
      </c>
      <c r="C63" s="6" t="str">
        <f>VLOOKUP(A:A,'Mix Devt'!A:D,2,0)</f>
        <v>Facilities Related</v>
      </c>
      <c r="D63" s="6" t="str">
        <f>VLOOKUP(A:A,'Mix Devt'!A:D,3,0)</f>
        <v>Tennis/basketball/outdoor courts etc</v>
      </c>
      <c r="E63" s="6" t="str">
        <f>VLOOKUP(A:A,'Mix Devt'!A:D,4,0)</f>
        <v>Outdoor Court fading lines</v>
      </c>
      <c r="F63" s="6" t="s">
        <v>14</v>
      </c>
      <c r="G63" s="6" t="s">
        <v>15</v>
      </c>
      <c r="H63" s="6" t="s">
        <v>486</v>
      </c>
      <c r="I63" s="6" t="str">
        <f>VLOOKUP(A:A,'Mix Devt'!A:K,8,0)</f>
        <v>Y</v>
      </c>
      <c r="J63" s="6" t="str">
        <f>VLOOKUP(A:A,'Mix Devt'!A:K,9,0)</f>
        <v>Y</v>
      </c>
      <c r="K63" s="6" t="str">
        <f>VLOOKUP(A:A,'Mix Devt'!A:K,10,0)</f>
        <v>Facilities</v>
      </c>
      <c r="L63" s="6" t="str">
        <f>VLOOKUP(A:A,'Mix Devt'!A:K,11,0)</f>
        <v>Outdoor court lines faded</v>
      </c>
      <c r="M63" s="4" t="s">
        <v>502</v>
      </c>
    </row>
    <row r="64" spans="1:13" x14ac:dyDescent="0.35">
      <c r="A64" s="6" t="s">
        <v>199</v>
      </c>
      <c r="B64" s="6" t="s">
        <v>456</v>
      </c>
      <c r="C64" s="6" t="str">
        <f>VLOOKUP(A:A,'Mix Devt'!A:D,2,0)</f>
        <v>Facilities Related</v>
      </c>
      <c r="D64" s="6" t="str">
        <f>VLOOKUP(A:A,'Mix Devt'!A:D,3,0)</f>
        <v>Tennis/basketball/outdoor courts etc</v>
      </c>
      <c r="E64" s="6" t="str">
        <f>VLOOKUP(A:A,'Mix Devt'!A:D,4,0)</f>
        <v>Outdoor Court ground ponding/crack/potholes</v>
      </c>
      <c r="F64" s="6" t="s">
        <v>14</v>
      </c>
      <c r="G64" s="6" t="s">
        <v>15</v>
      </c>
      <c r="H64" s="6" t="s">
        <v>486</v>
      </c>
      <c r="I64" s="6" t="str">
        <f>VLOOKUP(A:A,'Mix Devt'!A:K,8,0)</f>
        <v>Y</v>
      </c>
      <c r="J64" s="6" t="str">
        <f>VLOOKUP(A:A,'Mix Devt'!A:K,9,0)</f>
        <v>Y</v>
      </c>
      <c r="K64" s="6" t="str">
        <f>VLOOKUP(A:A,'Mix Devt'!A:K,10,0)</f>
        <v>Facilities</v>
      </c>
      <c r="L64" s="6" t="str">
        <f>VLOOKUP(A:A,'Mix Devt'!A:K,11,0)</f>
        <v>Outdoor court water ponding or flooring cracks/potholes</v>
      </c>
      <c r="M64" s="4" t="s">
        <v>502</v>
      </c>
    </row>
    <row r="65" spans="1:13" x14ac:dyDescent="0.35">
      <c r="A65" s="6" t="s">
        <v>202</v>
      </c>
      <c r="B65" s="6" t="s">
        <v>456</v>
      </c>
      <c r="C65" s="6" t="str">
        <f>VLOOKUP(A:A,'Mix Devt'!A:D,2,0)</f>
        <v>Facilities Related</v>
      </c>
      <c r="D65" s="6" t="str">
        <f>VLOOKUP(A:A,'Mix Devt'!A:D,3,0)</f>
        <v>Tennis/basketball/outdoor courts etc</v>
      </c>
      <c r="E65" s="6" t="str">
        <f>VLOOKUP(A:A,'Mix Devt'!A:D,4,0)</f>
        <v>Outdoor Court litter/dirty/stain</v>
      </c>
      <c r="F65" s="6" t="s">
        <v>14</v>
      </c>
      <c r="G65" s="6" t="s">
        <v>15</v>
      </c>
      <c r="H65" s="6" t="s">
        <v>486</v>
      </c>
      <c r="I65" s="6" t="str">
        <f>VLOOKUP(A:A,'Mix Devt'!A:K,8,0)</f>
        <v>Y</v>
      </c>
      <c r="J65" s="6" t="str">
        <f>VLOOKUP(A:A,'Mix Devt'!A:K,9,0)</f>
        <v>Y</v>
      </c>
      <c r="K65" s="6" t="str">
        <f>VLOOKUP(A:A,'Mix Devt'!A:K,10,0)</f>
        <v>Facilities</v>
      </c>
      <c r="L65" s="6" t="str">
        <f>VLOOKUP(A:A,'Mix Devt'!A:K,11,0)</f>
        <v>Outdoor court dirty/stained/algae</v>
      </c>
      <c r="M65" s="4" t="s">
        <v>502</v>
      </c>
    </row>
    <row r="66" spans="1:13" x14ac:dyDescent="0.35">
      <c r="A66" s="6" t="s">
        <v>205</v>
      </c>
      <c r="B66" s="6" t="s">
        <v>456</v>
      </c>
      <c r="C66" s="6" t="str">
        <f>VLOOKUP(A:A,'Mix Devt'!A:D,2,0)</f>
        <v>Facilities Related</v>
      </c>
      <c r="D66" s="6" t="str">
        <f>VLOOKUP(A:A,'Mix Devt'!A:D,3,0)</f>
        <v>Tennis/basketball/outdoor courts etc</v>
      </c>
      <c r="E66" s="6" t="str">
        <f>VLOOKUP(A:A,'Mix Devt'!A:D,4,0)</f>
        <v>Outdoor Court net/roller damaged</v>
      </c>
      <c r="F66" s="6" t="s">
        <v>14</v>
      </c>
      <c r="G66" s="6" t="s">
        <v>15</v>
      </c>
      <c r="H66" s="6" t="s">
        <v>486</v>
      </c>
      <c r="I66" s="6" t="str">
        <f>VLOOKUP(A:A,'Mix Devt'!A:K,8,0)</f>
        <v>Y</v>
      </c>
      <c r="J66" s="6" t="str">
        <f>VLOOKUP(A:A,'Mix Devt'!A:K,9,0)</f>
        <v>Y</v>
      </c>
      <c r="K66" s="6" t="str">
        <f>VLOOKUP(A:A,'Mix Devt'!A:K,10,0)</f>
        <v>Facilities</v>
      </c>
      <c r="L66" s="6" t="str">
        <f>VLOOKUP(A:A,'Mix Devt'!A:K,11,0)</f>
        <v>Outdoor court net/roller damaged</v>
      </c>
      <c r="M66" s="4" t="s">
        <v>502</v>
      </c>
    </row>
    <row r="67" spans="1:13" x14ac:dyDescent="0.35">
      <c r="A67" s="6" t="s">
        <v>208</v>
      </c>
      <c r="B67" s="6" t="s">
        <v>456</v>
      </c>
      <c r="C67" s="6" t="str">
        <f>VLOOKUP(A:A,'Mix Devt'!A:D,2,0)</f>
        <v>Facilities Related</v>
      </c>
      <c r="D67" s="6" t="str">
        <f>VLOOKUP(A:A,'Mix Devt'!A:D,3,0)</f>
        <v>Tennis/basketball/outdoor courts etc</v>
      </c>
      <c r="E67" s="6" t="str">
        <f>VLOOKUP(A:A,'Mix Devt'!A:D,4,0)</f>
        <v>Outdoor Court socket/lighting faulty</v>
      </c>
      <c r="F67" s="6" t="s">
        <v>14</v>
      </c>
      <c r="G67" s="6" t="s">
        <v>15</v>
      </c>
      <c r="H67" s="6" t="s">
        <v>486</v>
      </c>
      <c r="I67" s="6" t="str">
        <f>VLOOKUP(A:A,'Mix Devt'!A:K,8,0)</f>
        <v>Y</v>
      </c>
      <c r="J67" s="6" t="str">
        <f>VLOOKUP(A:A,'Mix Devt'!A:K,9,0)</f>
        <v>Y</v>
      </c>
      <c r="K67" s="6" t="str">
        <f>VLOOKUP(A:A,'Mix Devt'!A:K,10,0)</f>
        <v>Facilities</v>
      </c>
      <c r="L67" s="6" t="str">
        <f>VLOOKUP(A:A,'Mix Devt'!A:K,11,0)</f>
        <v>Outdoor court light/light fitting faulty</v>
      </c>
      <c r="M67" s="4" t="s">
        <v>502</v>
      </c>
    </row>
    <row r="68" spans="1:13" x14ac:dyDescent="0.35">
      <c r="A68" s="6" t="s">
        <v>211</v>
      </c>
      <c r="B68" s="6" t="s">
        <v>464</v>
      </c>
      <c r="C68" s="6" t="str">
        <f>VLOOKUP(A:A,'Mix Devt'!A:D,2,0)</f>
        <v>Horticulture Services</v>
      </c>
      <c r="D68" s="6" t="str">
        <f>VLOOKUP(A:A,'Mix Devt'!A:D,3,0)</f>
        <v>Garden/Landscape</v>
      </c>
      <c r="E68" s="6" t="str">
        <f>VLOOKUP(A:A,'Mix Devt'!A:D,4,0)</f>
        <v>Algae/bald/long turf area</v>
      </c>
      <c r="F68" s="6" t="s">
        <v>14</v>
      </c>
      <c r="G68" s="6" t="s">
        <v>15</v>
      </c>
      <c r="H68" s="6" t="s">
        <v>486</v>
      </c>
      <c r="I68" s="6" t="str">
        <f>VLOOKUP(A:A,'Mix Devt'!A:K,8,0)</f>
        <v>Y</v>
      </c>
      <c r="J68" s="6" t="str">
        <f>VLOOKUP(A:A,'Mix Devt'!A:K,9,0)</f>
        <v>Y</v>
      </c>
      <c r="K68" s="6" t="str">
        <f>VLOOKUP(A:A,'Mix Devt'!A:K,10,0)</f>
        <v>Garden &amp; Landscape</v>
      </c>
      <c r="L68" s="6" t="str">
        <f>VLOOKUP(A:A,'Mix Devt'!A:K,11,0)</f>
        <v>Algae/bald/long turf area</v>
      </c>
      <c r="M68" s="4" t="s">
        <v>502</v>
      </c>
    </row>
    <row r="69" spans="1:13" x14ac:dyDescent="0.35">
      <c r="A69" s="6" t="s">
        <v>216</v>
      </c>
      <c r="B69" s="6" t="s">
        <v>464</v>
      </c>
      <c r="C69" s="6" t="str">
        <f>VLOOKUP(A:A,'Mix Devt'!A:D,2,0)</f>
        <v>Horticulture Services</v>
      </c>
      <c r="D69" s="6" t="str">
        <f>VLOOKUP(A:A,'Mix Devt'!A:D,3,0)</f>
        <v>Garden/Landscape</v>
      </c>
      <c r="E69" s="19" t="str">
        <f>VLOOKUP(A:A,'Mix Devt'!A:D,4,0)</f>
        <v>Fallen plant/tree</v>
      </c>
      <c r="F69" s="6" t="s">
        <v>14</v>
      </c>
      <c r="G69" s="6" t="s">
        <v>15</v>
      </c>
      <c r="H69" s="6" t="s">
        <v>486</v>
      </c>
      <c r="I69" s="6" t="str">
        <f>VLOOKUP(A:A,'Mix Devt'!A:K,8,0)</f>
        <v>Y</v>
      </c>
      <c r="J69" s="6" t="str">
        <f>VLOOKUP(A:A,'Mix Devt'!A:K,9,0)</f>
        <v>Y</v>
      </c>
      <c r="K69" s="6" t="str">
        <f>VLOOKUP(A:A,'Mix Devt'!A:K,10,0)</f>
        <v>Garden &amp; Landscape</v>
      </c>
      <c r="L69" s="6" t="str">
        <f>VLOOKUP(A:A,'Mix Devt'!A:K,11,0)</f>
        <v>Fallen plant/tree</v>
      </c>
      <c r="M69" s="4" t="s">
        <v>501</v>
      </c>
    </row>
    <row r="70" spans="1:13" x14ac:dyDescent="0.35">
      <c r="A70" s="6" t="s">
        <v>218</v>
      </c>
      <c r="B70" s="6" t="s">
        <v>464</v>
      </c>
      <c r="C70" s="6" t="str">
        <f>VLOOKUP(A:A,'Mix Devt'!A:D,2,0)</f>
        <v>Horticulture Services</v>
      </c>
      <c r="D70" s="6" t="str">
        <f>VLOOKUP(A:A,'Mix Devt'!A:D,3,0)</f>
        <v>Garden/Landscape</v>
      </c>
      <c r="E70" s="19" t="str">
        <f>VLOOKUP(A:A,'Mix Devt'!A:D,4,0)</f>
        <v>Other garden/landscape issues</v>
      </c>
      <c r="F70" s="6" t="s">
        <v>14</v>
      </c>
      <c r="G70" s="6" t="s">
        <v>15</v>
      </c>
      <c r="H70" s="6" t="s">
        <v>486</v>
      </c>
      <c r="I70" s="6" t="str">
        <f>VLOOKUP(A:A,'Mix Devt'!A:K,8,0)</f>
        <v>Y</v>
      </c>
      <c r="J70" s="6" t="str">
        <f>VLOOKUP(A:A,'Mix Devt'!A:K,9,0)</f>
        <v>Y</v>
      </c>
      <c r="K70" s="6" t="str">
        <f>VLOOKUP(A:A,'Mix Devt'!A:K,10,0)</f>
        <v>Garden &amp; Landscape</v>
      </c>
      <c r="L70" s="6" t="str">
        <f>VLOOKUP(A:A,'Mix Devt'!A:K,11,0)</f>
        <v>Other garden/landscape issues</v>
      </c>
      <c r="M70" s="4" t="s">
        <v>501</v>
      </c>
    </row>
    <row r="71" spans="1:13" x14ac:dyDescent="0.35">
      <c r="A71" s="6" t="s">
        <v>220</v>
      </c>
      <c r="B71" s="6" t="s">
        <v>464</v>
      </c>
      <c r="C71" s="6" t="str">
        <f>VLOOKUP(A:A,'Mix Devt'!A:D,2,0)</f>
        <v>Horticulture Services</v>
      </c>
      <c r="D71" s="6" t="str">
        <f>VLOOKUP(A:A,'Mix Devt'!A:D,3,0)</f>
        <v>Garden/Landscape</v>
      </c>
      <c r="E71" s="6" t="str">
        <f>VLOOKUP(A:A,'Mix Devt'!A:D,4,0)</f>
        <v>Overgrown plant/tree</v>
      </c>
      <c r="F71" s="6" t="s">
        <v>14</v>
      </c>
      <c r="G71" s="6" t="s">
        <v>15</v>
      </c>
      <c r="H71" s="6" t="s">
        <v>486</v>
      </c>
      <c r="I71" s="6" t="str">
        <f>VLOOKUP(A:A,'Mix Devt'!A:K,8,0)</f>
        <v>Y</v>
      </c>
      <c r="J71" s="6" t="str">
        <f>VLOOKUP(A:A,'Mix Devt'!A:K,9,0)</f>
        <v>Y</v>
      </c>
      <c r="K71" s="6" t="str">
        <f>VLOOKUP(A:A,'Mix Devt'!A:K,10,0)</f>
        <v>Garden &amp; Landscape</v>
      </c>
      <c r="L71" s="6" t="str">
        <f>VLOOKUP(A:A,'Mix Devt'!A:K,11,0)</f>
        <v>Overgrown plant/tree</v>
      </c>
      <c r="M71" s="4" t="s">
        <v>502</v>
      </c>
    </row>
    <row r="72" spans="1:13" x14ac:dyDescent="0.35">
      <c r="A72" s="6" t="s">
        <v>221</v>
      </c>
      <c r="B72" s="6" t="s">
        <v>464</v>
      </c>
      <c r="C72" s="6" t="str">
        <f>VLOOKUP(A:A,'Mix Devt'!A:D,2,0)</f>
        <v>Horticulture Services</v>
      </c>
      <c r="D72" s="6" t="str">
        <f>VLOOKUP(A:A,'Mix Devt'!A:D,3,0)</f>
        <v>Garden/Landscape</v>
      </c>
      <c r="E72" s="6" t="str">
        <f>VLOOKUP(A:A,'Mix Devt'!A:D,4,0)</f>
        <v>Soil erosion/sunken soil level</v>
      </c>
      <c r="F72" s="6" t="s">
        <v>14</v>
      </c>
      <c r="G72" s="6" t="s">
        <v>15</v>
      </c>
      <c r="H72" s="6" t="s">
        <v>486</v>
      </c>
      <c r="I72" s="6" t="str">
        <f>VLOOKUP(A:A,'Mix Devt'!A:K,8,0)</f>
        <v>Y</v>
      </c>
      <c r="J72" s="6" t="str">
        <f>VLOOKUP(A:A,'Mix Devt'!A:K,9,0)</f>
        <v>Y</v>
      </c>
      <c r="K72" s="6" t="str">
        <f>VLOOKUP(A:A,'Mix Devt'!A:K,10,0)</f>
        <v>Garden &amp; Landscape</v>
      </c>
      <c r="L72" s="6" t="str">
        <f>VLOOKUP(A:A,'Mix Devt'!A:K,11,0)</f>
        <v>Soil erosion/sunken soil level</v>
      </c>
      <c r="M72" s="4" t="s">
        <v>502</v>
      </c>
    </row>
    <row r="73" spans="1:13" x14ac:dyDescent="0.35">
      <c r="A73" s="6" t="s">
        <v>224</v>
      </c>
      <c r="B73" s="6" t="s">
        <v>464</v>
      </c>
      <c r="C73" s="6" t="str">
        <f>VLOOKUP(A:A,'Mix Devt'!A:D,2,0)</f>
        <v>Horticulture Services</v>
      </c>
      <c r="D73" s="6" t="str">
        <f>VLOOKUP(A:A,'Mix Devt'!A:D,3,0)</f>
        <v>Garden/Landscape</v>
      </c>
      <c r="E73" s="6" t="str">
        <f>VLOOKUP(A:A,'Mix Devt'!A:D,4,0)</f>
        <v>Withered Plant</v>
      </c>
      <c r="F73" s="6" t="s">
        <v>14</v>
      </c>
      <c r="G73" s="6" t="s">
        <v>15</v>
      </c>
      <c r="H73" s="6" t="s">
        <v>486</v>
      </c>
      <c r="I73" s="6" t="str">
        <f>VLOOKUP(A:A,'Mix Devt'!A:K,8,0)</f>
        <v>Y</v>
      </c>
      <c r="J73" s="6" t="str">
        <f>VLOOKUP(A:A,'Mix Devt'!A:K,9,0)</f>
        <v>Y</v>
      </c>
      <c r="K73" s="6" t="str">
        <f>VLOOKUP(A:A,'Mix Devt'!A:K,10,0)</f>
        <v>Garden &amp; Landscape</v>
      </c>
      <c r="L73" s="6" t="str">
        <f>VLOOKUP(A:A,'Mix Devt'!A:K,11,0)</f>
        <v>Plants withered</v>
      </c>
      <c r="M73" s="4" t="s">
        <v>502</v>
      </c>
    </row>
    <row r="74" spans="1:13" x14ac:dyDescent="0.35">
      <c r="A74" s="6" t="s">
        <v>226</v>
      </c>
      <c r="B74" s="6" t="s">
        <v>467</v>
      </c>
      <c r="C74" s="6" t="str">
        <f>VLOOKUP(A:A,'Mix Devt'!A:D,2,0)</f>
        <v>M&amp;E Services</v>
      </c>
      <c r="D74" s="6" t="str">
        <f>VLOOKUP(A:A,'Mix Devt'!A:D,3,0)</f>
        <v>Electrical</v>
      </c>
      <c r="E74" s="19" t="str">
        <f>VLOOKUP(A:A,'Mix Devt'!A:D,4,0)</f>
        <v>No electrical power supply to socket outlet</v>
      </c>
      <c r="F74" s="6" t="s">
        <v>14</v>
      </c>
      <c r="G74" s="6" t="s">
        <v>15</v>
      </c>
      <c r="H74" s="6" t="s">
        <v>486</v>
      </c>
      <c r="I74" s="6" t="str">
        <f>VLOOKUP(A:A,'Mix Devt'!A:K,8,0)</f>
        <v>Y</v>
      </c>
      <c r="J74" s="6" t="str">
        <f>VLOOKUP(A:A,'Mix Devt'!A:K,9,0)</f>
        <v>Y</v>
      </c>
      <c r="K74" s="6" t="str">
        <f>VLOOKUP(A:A,'Mix Devt'!A:K,10,0)</f>
        <v>Lighting &amp; Electrical</v>
      </c>
      <c r="L74" s="6" t="str">
        <f>VLOOKUP(A:A,'Mix Devt'!A:K,11,0)</f>
        <v>No electrical power supply to socket outlet</v>
      </c>
      <c r="M74" s="4" t="s">
        <v>501</v>
      </c>
    </row>
    <row r="75" spans="1:13" x14ac:dyDescent="0.35">
      <c r="A75" s="6" t="s">
        <v>231</v>
      </c>
      <c r="B75" s="6" t="s">
        <v>467</v>
      </c>
      <c r="C75" s="6" t="str">
        <f>VLOOKUP(A:A,'Mix Devt'!A:D,2,0)</f>
        <v>M&amp;E Services</v>
      </c>
      <c r="D75" s="6" t="str">
        <f>VLOOKUP(A:A,'Mix Devt'!A:D,3,0)</f>
        <v>Electrical</v>
      </c>
      <c r="E75" s="19" t="str">
        <f>VLOOKUP(A:A,'Mix Devt'!A:D,4,0)</f>
        <v>No electrical Power supply to unit/house</v>
      </c>
      <c r="F75" s="6" t="s">
        <v>14</v>
      </c>
      <c r="G75" s="6" t="s">
        <v>15</v>
      </c>
      <c r="H75" s="6" t="s">
        <v>486</v>
      </c>
      <c r="I75" s="6" t="str">
        <f>VLOOKUP(A:A,'Mix Devt'!A:K,8,0)</f>
        <v>Y</v>
      </c>
      <c r="J75" s="6" t="str">
        <f>VLOOKUP(A:A,'Mix Devt'!A:K,9,0)</f>
        <v>Y</v>
      </c>
      <c r="K75" s="6" t="str">
        <f>VLOOKUP(A:A,'Mix Devt'!A:K,10,0)</f>
        <v>Lighting &amp; Electrical</v>
      </c>
      <c r="L75" s="6" t="str">
        <f>VLOOKUP(A:A,'Mix Devt'!A:K,11,0)</f>
        <v>Disruption to electricity supply</v>
      </c>
      <c r="M75" s="4" t="s">
        <v>501</v>
      </c>
    </row>
    <row r="76" spans="1:13" x14ac:dyDescent="0.35">
      <c r="A76" s="6" t="s">
        <v>234</v>
      </c>
      <c r="B76" s="6" t="s">
        <v>467</v>
      </c>
      <c r="C76" s="6" t="str">
        <f>VLOOKUP(A:A,'Mix Devt'!A:D,2,0)</f>
        <v>M&amp;E Services</v>
      </c>
      <c r="D76" s="6" t="str">
        <f>VLOOKUP(A:A,'Mix Devt'!A:D,3,0)</f>
        <v>Electrical</v>
      </c>
      <c r="E76" s="19" t="str">
        <f>VLOOKUP(A:A,'Mix Devt'!A:D,4,0)</f>
        <v>Other electrical Issues</v>
      </c>
      <c r="F76" s="6" t="s">
        <v>14</v>
      </c>
      <c r="G76" s="6" t="s">
        <v>15</v>
      </c>
      <c r="H76" s="6" t="s">
        <v>486</v>
      </c>
      <c r="I76" s="6" t="str">
        <f>VLOOKUP(A:A,'Mix Devt'!A:K,8,0)</f>
        <v>Y</v>
      </c>
      <c r="J76" s="6" t="str">
        <f>VLOOKUP(A:A,'Mix Devt'!A:K,9,0)</f>
        <v>Y</v>
      </c>
      <c r="K76" s="6" t="str">
        <f>VLOOKUP(A:A,'Mix Devt'!A:K,10,0)</f>
        <v>Lighting &amp; Electrical</v>
      </c>
      <c r="L76" s="6" t="str">
        <f>VLOOKUP(A:A,'Mix Devt'!A:K,11,0)</f>
        <v>Other electrical issues</v>
      </c>
      <c r="M76" s="4" t="s">
        <v>501</v>
      </c>
    </row>
    <row r="77" spans="1:13" x14ac:dyDescent="0.35">
      <c r="A77" s="6" t="s">
        <v>237</v>
      </c>
      <c r="B77" s="6" t="s">
        <v>466</v>
      </c>
      <c r="C77" s="6" t="str">
        <f>VLOOKUP(A:A,'Mix Devt'!A:D,2,0)</f>
        <v>M&amp;E Services</v>
      </c>
      <c r="D77" s="6" t="str">
        <f>VLOOKUP(A:A,'Mix Devt'!A:D,3,0)</f>
        <v>Lighting</v>
      </c>
      <c r="E77" s="6" t="str">
        <f>VLOOKUP(A:A,'Mix Devt'!A:D,4,0)</f>
        <v>Humming sound from light fitting</v>
      </c>
      <c r="F77" s="6" t="s">
        <v>14</v>
      </c>
      <c r="G77" s="6" t="s">
        <v>15</v>
      </c>
      <c r="H77" s="6" t="s">
        <v>486</v>
      </c>
      <c r="I77" s="6" t="str">
        <f>VLOOKUP(A:A,'Mix Devt'!A:K,8,0)</f>
        <v>Y</v>
      </c>
      <c r="J77" s="6" t="str">
        <f>VLOOKUP(A:A,'Mix Devt'!A:K,9,0)</f>
        <v>Y</v>
      </c>
      <c r="K77" s="6" t="str">
        <f>VLOOKUP(A:A,'Mix Devt'!A:K,10,0)</f>
        <v>Lighting &amp; Electrical</v>
      </c>
      <c r="L77" s="6" t="str">
        <f>VLOOKUP(A:A,'Mix Devt'!A:K,11,0)</f>
        <v>Faulty light fitting</v>
      </c>
      <c r="M77" s="4" t="s">
        <v>502</v>
      </c>
    </row>
    <row r="78" spans="1:13" x14ac:dyDescent="0.35">
      <c r="A78" s="6" t="s">
        <v>240</v>
      </c>
      <c r="B78" s="6" t="s">
        <v>480</v>
      </c>
      <c r="C78" s="6" t="str">
        <f>VLOOKUP(A:A,'Mix Devt'!A:D,2,0)</f>
        <v>M&amp;E Services</v>
      </c>
      <c r="D78" s="6" t="str">
        <f>VLOOKUP(A:A,'Mix Devt'!A:D,3,0)</f>
        <v>Lighting</v>
      </c>
      <c r="E78" s="6" t="str">
        <f>VLOOKUP(A:A,'Mix Devt'!A:D,4,0)</f>
        <v>Lamp post faulty</v>
      </c>
      <c r="F78" s="6" t="s">
        <v>14</v>
      </c>
      <c r="G78" s="6" t="s">
        <v>15</v>
      </c>
      <c r="H78" s="6" t="s">
        <v>486</v>
      </c>
      <c r="I78" s="6" t="str">
        <f>VLOOKUP(A:A,'Mix Devt'!A:K,8,0)</f>
        <v>N</v>
      </c>
      <c r="J78" s="6" t="str">
        <f>VLOOKUP(A:A,'Mix Devt'!A:K,9,0)</f>
        <v>Y</v>
      </c>
      <c r="K78" s="6" t="str">
        <f>VLOOKUP(A:A,'Mix Devt'!A:K,10,0)</f>
        <v>Lighting &amp; Electrical</v>
      </c>
      <c r="L78" s="6" t="str">
        <f>VLOOKUP(A:A,'Mix Devt'!A:K,11,0)</f>
        <v>Lamp post faulty</v>
      </c>
      <c r="M78" s="4" t="s">
        <v>502</v>
      </c>
    </row>
    <row r="79" spans="1:13" x14ac:dyDescent="0.35">
      <c r="A79" s="6" t="s">
        <v>242</v>
      </c>
      <c r="B79" s="6" t="s">
        <v>466</v>
      </c>
      <c r="C79" s="6" t="str">
        <f>VLOOKUP(A:A,'Mix Devt'!A:D,2,0)</f>
        <v>M&amp;E Services</v>
      </c>
      <c r="D79" s="6" t="str">
        <f>VLOOKUP(A:A,'Mix Devt'!A:D,3,0)</f>
        <v>Lighting</v>
      </c>
      <c r="E79" s="6" t="str">
        <f>VLOOKUP(A:A,'Mix Devt'!A:D,4,0)</f>
        <v>Light tubes blown</v>
      </c>
      <c r="F79" s="6" t="s">
        <v>14</v>
      </c>
      <c r="G79" s="6" t="s">
        <v>15</v>
      </c>
      <c r="H79" s="6" t="s">
        <v>486</v>
      </c>
      <c r="I79" s="6" t="str">
        <f>VLOOKUP(A:A,'Mix Devt'!A:K,8,0)</f>
        <v>Y</v>
      </c>
      <c r="J79" s="6" t="str">
        <f>VLOOKUP(A:A,'Mix Devt'!A:K,9,0)</f>
        <v>Y</v>
      </c>
      <c r="K79" s="6" t="str">
        <f>VLOOKUP(A:A,'Mix Devt'!A:K,10,0)</f>
        <v>Lighting &amp; Electrical</v>
      </c>
      <c r="L79" s="6" t="str">
        <f>VLOOKUP(A:A,'Mix Devt'!A:K,11,0)</f>
        <v>Lights blown</v>
      </c>
      <c r="M79" s="4" t="s">
        <v>502</v>
      </c>
    </row>
    <row r="80" spans="1:13" x14ac:dyDescent="0.35">
      <c r="A80" s="6" t="s">
        <v>244</v>
      </c>
      <c r="B80" s="6" t="s">
        <v>466</v>
      </c>
      <c r="C80" s="6" t="str">
        <f>VLOOKUP(A:A,'Mix Devt'!A:D,2,0)</f>
        <v>M&amp;E Services</v>
      </c>
      <c r="D80" s="6" t="str">
        <f>VLOOKUP(A:A,'Mix Devt'!A:D,3,0)</f>
        <v>Lighting</v>
      </c>
      <c r="E80" s="19" t="str">
        <f>VLOOKUP(A:A,'Mix Devt'!A:D,4,0)</f>
        <v>Other lighting Issues</v>
      </c>
      <c r="F80" s="6" t="s">
        <v>14</v>
      </c>
      <c r="G80" s="6" t="s">
        <v>15</v>
      </c>
      <c r="H80" s="6" t="s">
        <v>486</v>
      </c>
      <c r="I80" s="6" t="str">
        <f>VLOOKUP(A:A,'Mix Devt'!A:K,8,0)</f>
        <v>Y</v>
      </c>
      <c r="J80" s="6" t="str">
        <f>VLOOKUP(A:A,'Mix Devt'!A:K,9,0)</f>
        <v>Y</v>
      </c>
      <c r="K80" s="6" t="str">
        <f>VLOOKUP(A:A,'Mix Devt'!A:K,10,0)</f>
        <v>Lighting &amp; Electrical</v>
      </c>
      <c r="L80" s="6" t="str">
        <f>VLOOKUP(A:A,'Mix Devt'!A:K,11,0)</f>
        <v>Other lighting issues</v>
      </c>
      <c r="M80" s="4" t="s">
        <v>501</v>
      </c>
    </row>
    <row r="81" spans="1:13" x14ac:dyDescent="0.35">
      <c r="A81" s="6" t="s">
        <v>247</v>
      </c>
      <c r="B81" s="6" t="s">
        <v>480</v>
      </c>
      <c r="C81" s="6" t="str">
        <f>VLOOKUP(A:A,'Mix Devt'!A:D,2,0)</f>
        <v>M&amp;E Services</v>
      </c>
      <c r="D81" s="6" t="str">
        <f>VLOOKUP(A:A,'Mix Devt'!A:D,3,0)</f>
        <v>M&amp;E Work</v>
      </c>
      <c r="E81" s="6" t="str">
        <f>VLOOKUP(A:A,'Mix Devt'!A:D,4,0)</f>
        <v>BAS faulty - Chiller/FCC room</v>
      </c>
      <c r="F81" s="6" t="s">
        <v>14</v>
      </c>
      <c r="G81" s="6" t="s">
        <v>15</v>
      </c>
      <c r="H81" s="6" t="s">
        <v>486</v>
      </c>
      <c r="I81" s="6" t="str">
        <f>VLOOKUP(A:A,'Mix Devt'!A:K,8,0)</f>
        <v>N</v>
      </c>
      <c r="J81" s="6" t="str">
        <f>VLOOKUP(A:A,'Mix Devt'!A:K,9,0)</f>
        <v>Y</v>
      </c>
      <c r="K81" s="6" t="str">
        <f>VLOOKUP(A:A,'Mix Devt'!A:K,10,0)</f>
        <v>Lighting &amp; Electrical</v>
      </c>
      <c r="L81" s="6" t="str">
        <f>VLOOKUP(A:A,'Mix Devt'!A:K,11,0)</f>
        <v>BAS faulty - Chiller/FCC room</v>
      </c>
      <c r="M81" s="4" t="s">
        <v>502</v>
      </c>
    </row>
    <row r="82" spans="1:13" x14ac:dyDescent="0.35">
      <c r="A82" s="6" t="s">
        <v>249</v>
      </c>
      <c r="B82" s="6" t="s">
        <v>480</v>
      </c>
      <c r="C82" s="6" t="str">
        <f>VLOOKUP(A:A,'Mix Devt'!A:D,2,0)</f>
        <v>M&amp;E Services</v>
      </c>
      <c r="D82" s="6" t="str">
        <f>VLOOKUP(A:A,'Mix Devt'!A:D,3,0)</f>
        <v>M&amp;E Work</v>
      </c>
      <c r="E82" s="19" t="str">
        <f>VLOOKUP(A:A,'Mix Devt'!A:D,4,0)</f>
        <v>DB connectors burnt</v>
      </c>
      <c r="F82" s="6" t="s">
        <v>14</v>
      </c>
      <c r="G82" s="6" t="s">
        <v>15</v>
      </c>
      <c r="H82" s="6" t="s">
        <v>486</v>
      </c>
      <c r="I82" s="6" t="str">
        <f>VLOOKUP(A:A,'Mix Devt'!A:K,8,0)</f>
        <v>N</v>
      </c>
      <c r="J82" s="6" t="str">
        <f>VLOOKUP(A:A,'Mix Devt'!A:K,9,0)</f>
        <v>Y</v>
      </c>
      <c r="K82" s="6" t="str">
        <f>VLOOKUP(A:A,'Mix Devt'!A:K,10,0)</f>
        <v>Lighting &amp; Electrical</v>
      </c>
      <c r="L82" s="6" t="str">
        <f>VLOOKUP(A:A,'Mix Devt'!A:K,11,0)</f>
        <v>DB connectors burnt</v>
      </c>
      <c r="M82" s="4" t="s">
        <v>501</v>
      </c>
    </row>
    <row r="83" spans="1:13" x14ac:dyDescent="0.35">
      <c r="A83" s="6" t="s">
        <v>251</v>
      </c>
      <c r="B83" s="6" t="s">
        <v>480</v>
      </c>
      <c r="C83" s="6" t="str">
        <f>VLOOKUP(A:A,'Mix Devt'!A:D,2,0)</f>
        <v>M&amp;E Services</v>
      </c>
      <c r="D83" s="6" t="str">
        <f>VLOOKUP(A:A,'Mix Devt'!A:D,3,0)</f>
        <v>M&amp;E Work</v>
      </c>
      <c r="E83" s="19" t="str">
        <f>VLOOKUP(A:A,'Mix Devt'!A:D,4,0)</f>
        <v>Electrical isolators/sockets faulty</v>
      </c>
      <c r="F83" s="6" t="s">
        <v>14</v>
      </c>
      <c r="G83" s="6" t="s">
        <v>15</v>
      </c>
      <c r="H83" s="6" t="s">
        <v>486</v>
      </c>
      <c r="I83" s="6" t="str">
        <f>VLOOKUP(A:A,'Mix Devt'!A:K,8,0)</f>
        <v>N</v>
      </c>
      <c r="J83" s="6" t="str">
        <f>VLOOKUP(A:A,'Mix Devt'!A:K,9,0)</f>
        <v>Y</v>
      </c>
      <c r="K83" s="6" t="str">
        <f>VLOOKUP(A:A,'Mix Devt'!A:K,10,0)</f>
        <v>Lighting &amp; Electrical</v>
      </c>
      <c r="L83" s="6" t="str">
        <f>VLOOKUP(A:A,'Mix Devt'!A:K,11,0)</f>
        <v>Electrical isolators/sockets faulty</v>
      </c>
      <c r="M83" s="4" t="s">
        <v>501</v>
      </c>
    </row>
    <row r="84" spans="1:13" x14ac:dyDescent="0.35">
      <c r="A84" s="6" t="s">
        <v>252</v>
      </c>
      <c r="B84" s="6" t="s">
        <v>480</v>
      </c>
      <c r="C84" s="6" t="str">
        <f>VLOOKUP(A:A,'Mix Devt'!A:D,2,0)</f>
        <v>M&amp;E Services</v>
      </c>
      <c r="D84" s="6" t="str">
        <f>VLOOKUP(A:A,'Mix Devt'!A:D,3,0)</f>
        <v>M&amp;E Work</v>
      </c>
      <c r="E84" s="19" t="str">
        <f>VLOOKUP(A:A,'Mix Devt'!A:D,4,0)</f>
        <v>Electrical riser DB trip</v>
      </c>
      <c r="F84" s="6" t="s">
        <v>14</v>
      </c>
      <c r="G84" s="6" t="s">
        <v>15</v>
      </c>
      <c r="H84" s="6" t="s">
        <v>486</v>
      </c>
      <c r="I84" s="6" t="str">
        <f>VLOOKUP(A:A,'Mix Devt'!A:K,8,0)</f>
        <v>N</v>
      </c>
      <c r="J84" s="6" t="str">
        <f>VLOOKUP(A:A,'Mix Devt'!A:K,9,0)</f>
        <v>Y</v>
      </c>
      <c r="K84" s="6" t="str">
        <f>VLOOKUP(A:A,'Mix Devt'!A:K,10,0)</f>
        <v>Lighting &amp; Electrical</v>
      </c>
      <c r="L84" s="6" t="str">
        <f>VLOOKUP(A:A,'Mix Devt'!A:K,11,0)</f>
        <v>Electrical riser DB trip</v>
      </c>
      <c r="M84" s="4" t="s">
        <v>501</v>
      </c>
    </row>
    <row r="85" spans="1:13" x14ac:dyDescent="0.35">
      <c r="A85" s="6" t="s">
        <v>254</v>
      </c>
      <c r="B85" s="6" t="s">
        <v>480</v>
      </c>
      <c r="C85" s="6" t="str">
        <f>VLOOKUP(A:A,'Mix Devt'!A:D,2,0)</f>
        <v>M&amp;E Services</v>
      </c>
      <c r="D85" s="6" t="str">
        <f>VLOOKUP(A:A,'Mix Devt'!A:D,3,0)</f>
        <v>M&amp;E Work</v>
      </c>
      <c r="E85" s="6" t="str">
        <f>VLOOKUP(A:A,'Mix Devt'!A:D,4,0)</f>
        <v>Electrical timers faulty</v>
      </c>
      <c r="F85" s="6" t="s">
        <v>14</v>
      </c>
      <c r="G85" s="6" t="s">
        <v>15</v>
      </c>
      <c r="H85" s="6" t="s">
        <v>486</v>
      </c>
      <c r="I85" s="6" t="str">
        <f>VLOOKUP(A:A,'Mix Devt'!A:K,8,0)</f>
        <v>N</v>
      </c>
      <c r="J85" s="6" t="str">
        <f>VLOOKUP(A:A,'Mix Devt'!A:K,9,0)</f>
        <v>Y</v>
      </c>
      <c r="K85" s="6" t="str">
        <f>VLOOKUP(A:A,'Mix Devt'!A:K,10,0)</f>
        <v>Lighting &amp; Electrical</v>
      </c>
      <c r="L85" s="6" t="str">
        <f>VLOOKUP(A:A,'Mix Devt'!A:K,11,0)</f>
        <v>Electrical timers faulty</v>
      </c>
      <c r="M85" s="4" t="s">
        <v>502</v>
      </c>
    </row>
    <row r="86" spans="1:13" x14ac:dyDescent="0.35">
      <c r="A86" s="6" t="s">
        <v>256</v>
      </c>
      <c r="B86" s="6" t="s">
        <v>480</v>
      </c>
      <c r="C86" s="6" t="str">
        <f>VLOOKUP(A:A,'Mix Devt'!A:D,2,0)</f>
        <v>M&amp;E Services</v>
      </c>
      <c r="D86" s="6" t="str">
        <f>VLOOKUP(A:A,'Mix Devt'!A:D,3,0)</f>
        <v>M&amp;E Work</v>
      </c>
      <c r="E86" s="6" t="str">
        <f>VLOOKUP(A:A,'Mix Devt'!A:D,4,0)</f>
        <v>Generator set oil leakeage/faulty</v>
      </c>
      <c r="F86" s="6" t="s">
        <v>14</v>
      </c>
      <c r="G86" s="6" t="s">
        <v>15</v>
      </c>
      <c r="H86" s="6" t="s">
        <v>486</v>
      </c>
      <c r="I86" s="6" t="str">
        <f>VLOOKUP(A:A,'Mix Devt'!A:K,8,0)</f>
        <v>N</v>
      </c>
      <c r="J86" s="6" t="str">
        <f>VLOOKUP(A:A,'Mix Devt'!A:K,9,0)</f>
        <v>Y</v>
      </c>
      <c r="K86" s="6" t="str">
        <f>VLOOKUP(A:A,'Mix Devt'!A:K,10,0)</f>
        <v>Lighting &amp; Electrical</v>
      </c>
      <c r="L86" s="6" t="str">
        <f>VLOOKUP(A:A,'Mix Devt'!A:K,11,0)</f>
        <v>Generator set oil leakeage/faulty</v>
      </c>
      <c r="M86" s="4" t="s">
        <v>502</v>
      </c>
    </row>
    <row r="87" spans="1:13" x14ac:dyDescent="0.35">
      <c r="A87" s="6" t="s">
        <v>257</v>
      </c>
      <c r="B87" s="6" t="s">
        <v>480</v>
      </c>
      <c r="C87" s="6" t="str">
        <f>VLOOKUP(A:A,'Mix Devt'!A:D,2,0)</f>
        <v>M&amp;E Services</v>
      </c>
      <c r="D87" s="6" t="str">
        <f>VLOOKUP(A:A,'Mix Devt'!A:D,3,0)</f>
        <v>M&amp;E Work</v>
      </c>
      <c r="E87" s="6" t="str">
        <f>VLOOKUP(A:A,'Mix Devt'!A:D,4,0)</f>
        <v>Lighting points faulty</v>
      </c>
      <c r="F87" s="6" t="s">
        <v>14</v>
      </c>
      <c r="G87" s="6" t="s">
        <v>15</v>
      </c>
      <c r="H87" s="6" t="s">
        <v>486</v>
      </c>
      <c r="I87" s="6" t="str">
        <f>VLOOKUP(A:A,'Mix Devt'!A:K,8,0)</f>
        <v>N</v>
      </c>
      <c r="J87" s="6" t="str">
        <f>VLOOKUP(A:A,'Mix Devt'!A:K,9,0)</f>
        <v>Y</v>
      </c>
      <c r="K87" s="6" t="str">
        <f>VLOOKUP(A:A,'Mix Devt'!A:K,10,0)</f>
        <v>Lighting &amp; Electrical</v>
      </c>
      <c r="L87" s="6" t="str">
        <f>VLOOKUP(A:A,'Mix Devt'!A:K,11,0)</f>
        <v>Lighting points faulty</v>
      </c>
      <c r="M87" s="4" t="s">
        <v>502</v>
      </c>
    </row>
    <row r="88" spans="1:13" x14ac:dyDescent="0.35">
      <c r="A88" s="6" t="s">
        <v>258</v>
      </c>
      <c r="B88" s="6" t="s">
        <v>480</v>
      </c>
      <c r="C88" s="6" t="str">
        <f>VLOOKUP(A:A,'Mix Devt'!A:D,2,0)</f>
        <v>M&amp;E Services</v>
      </c>
      <c r="D88" s="6" t="str">
        <f>VLOOKUP(A:A,'Mix Devt'!A:D,3,0)</f>
        <v>M&amp;E Work</v>
      </c>
      <c r="E88" s="6" t="str">
        <f>VLOOKUP(A:A,'Mix Devt'!A:D,4,0)</f>
        <v>Lightning strip/rod damaged</v>
      </c>
      <c r="F88" s="6" t="s">
        <v>14</v>
      </c>
      <c r="G88" s="6" t="s">
        <v>15</v>
      </c>
      <c r="H88" s="6" t="s">
        <v>486</v>
      </c>
      <c r="I88" s="6" t="str">
        <f>VLOOKUP(A:A,'Mix Devt'!A:K,8,0)</f>
        <v>N</v>
      </c>
      <c r="J88" s="6" t="str">
        <f>VLOOKUP(A:A,'Mix Devt'!A:K,9,0)</f>
        <v>Y</v>
      </c>
      <c r="K88" s="6" t="str">
        <f>VLOOKUP(A:A,'Mix Devt'!A:K,10,0)</f>
        <v>Lighting &amp; Electrical</v>
      </c>
      <c r="L88" s="6" t="str">
        <f>VLOOKUP(A:A,'Mix Devt'!A:K,11,0)</f>
        <v>Lightning strip/rod damaged</v>
      </c>
      <c r="M88" s="4" t="s">
        <v>502</v>
      </c>
    </row>
    <row r="89" spans="1:13" x14ac:dyDescent="0.35">
      <c r="A89" s="6" t="s">
        <v>259</v>
      </c>
      <c r="B89" s="6" t="s">
        <v>480</v>
      </c>
      <c r="C89" s="6" t="str">
        <f>VLOOKUP(A:A,'Mix Devt'!A:D,2,0)</f>
        <v>M&amp;E Services</v>
      </c>
      <c r="D89" s="6" t="str">
        <f>VLOOKUP(A:A,'Mix Devt'!A:D,3,0)</f>
        <v>M&amp;E Work</v>
      </c>
      <c r="E89" s="6" t="str">
        <f>VLOOKUP(A:A,'Mix Devt'!A:D,4,0)</f>
        <v>LT/HT switchroom trip</v>
      </c>
      <c r="F89" s="6" t="s">
        <v>14</v>
      </c>
      <c r="G89" s="6" t="s">
        <v>15</v>
      </c>
      <c r="H89" s="6" t="s">
        <v>486</v>
      </c>
      <c r="I89" s="6" t="str">
        <f>VLOOKUP(A:A,'Mix Devt'!A:K,8,0)</f>
        <v>N</v>
      </c>
      <c r="J89" s="6" t="str">
        <f>VLOOKUP(A:A,'Mix Devt'!A:K,9,0)</f>
        <v>Y</v>
      </c>
      <c r="K89" s="6" t="str">
        <f>VLOOKUP(A:A,'Mix Devt'!A:K,10,0)</f>
        <v>Lighting &amp; Electrical</v>
      </c>
      <c r="L89" s="6" t="str">
        <f>VLOOKUP(A:A,'Mix Devt'!A:K,11,0)</f>
        <v>LT/HT switchroom trip</v>
      </c>
      <c r="M89" s="4" t="s">
        <v>502</v>
      </c>
    </row>
    <row r="90" spans="1:13" x14ac:dyDescent="0.35">
      <c r="A90" s="6" t="s">
        <v>261</v>
      </c>
      <c r="B90" s="6" t="s">
        <v>480</v>
      </c>
      <c r="C90" s="6" t="str">
        <f>VLOOKUP(A:A,'Mix Devt'!A:D,2,0)</f>
        <v>M&amp;E Services</v>
      </c>
      <c r="D90" s="6" t="str">
        <f>VLOOKUP(A:A,'Mix Devt'!A:D,3,0)</f>
        <v>M&amp;E Work</v>
      </c>
      <c r="E90" s="6" t="str">
        <f>VLOOKUP(A:A,'Mix Devt'!A:D,4,0)</f>
        <v>MATV faulty</v>
      </c>
      <c r="F90" s="6" t="s">
        <v>14</v>
      </c>
      <c r="G90" s="6" t="s">
        <v>15</v>
      </c>
      <c r="H90" s="6" t="s">
        <v>486</v>
      </c>
      <c r="I90" s="6" t="str">
        <f>VLOOKUP(A:A,'Mix Devt'!A:K,8,0)</f>
        <v>N</v>
      </c>
      <c r="J90" s="6" t="str">
        <f>VLOOKUP(A:A,'Mix Devt'!A:K,9,0)</f>
        <v>Y</v>
      </c>
      <c r="K90" s="6" t="str">
        <f>VLOOKUP(A:A,'Mix Devt'!A:K,10,0)</f>
        <v>Lighting &amp; Electrical</v>
      </c>
      <c r="L90" s="6" t="str">
        <f>VLOOKUP(A:A,'Mix Devt'!A:K,11,0)</f>
        <v>MATV faulty</v>
      </c>
      <c r="M90" s="4" t="s">
        <v>502</v>
      </c>
    </row>
    <row r="91" spans="1:13" x14ac:dyDescent="0.35">
      <c r="A91" s="6" t="s">
        <v>262</v>
      </c>
      <c r="B91" s="6" t="s">
        <v>480</v>
      </c>
      <c r="C91" s="6" t="str">
        <f>VLOOKUP(A:A,'Mix Devt'!A:D,2,0)</f>
        <v>M&amp;E Services</v>
      </c>
      <c r="D91" s="6" t="str">
        <f>VLOOKUP(A:A,'Mix Devt'!A:D,3,0)</f>
        <v>M&amp;E Work</v>
      </c>
      <c r="E91" s="6" t="str">
        <f>VLOOKUP(A:A,'Mix Devt'!A:D,4,0)</f>
        <v>MDF room trip</v>
      </c>
      <c r="F91" s="6" t="s">
        <v>14</v>
      </c>
      <c r="G91" s="6" t="s">
        <v>15</v>
      </c>
      <c r="H91" s="6" t="s">
        <v>486</v>
      </c>
      <c r="I91" s="6" t="str">
        <f>VLOOKUP(A:A,'Mix Devt'!A:K,8,0)</f>
        <v>N</v>
      </c>
      <c r="J91" s="6" t="str">
        <f>VLOOKUP(A:A,'Mix Devt'!A:K,9,0)</f>
        <v>Y</v>
      </c>
      <c r="K91" s="6" t="str">
        <f>VLOOKUP(A:A,'Mix Devt'!A:K,10,0)</f>
        <v>Lighting &amp; Electrical</v>
      </c>
      <c r="L91" s="6" t="str">
        <f>VLOOKUP(A:A,'Mix Devt'!A:K,11,0)</f>
        <v>MDF room trip</v>
      </c>
      <c r="M91" s="4" t="s">
        <v>502</v>
      </c>
    </row>
    <row r="92" spans="1:13" x14ac:dyDescent="0.35">
      <c r="A92" s="6" t="s">
        <v>263</v>
      </c>
      <c r="B92" s="6" t="s">
        <v>480</v>
      </c>
      <c r="C92" s="6" t="str">
        <f>VLOOKUP(A:A,'Mix Devt'!A:D,2,0)</f>
        <v>M&amp;E Services</v>
      </c>
      <c r="D92" s="6" t="str">
        <f>VLOOKUP(A:A,'Mix Devt'!A:D,3,0)</f>
        <v>M&amp;E Work</v>
      </c>
      <c r="E92" s="19" t="str">
        <f>VLOOKUP(A:A,'Mix Devt'!A:D,4,0)</f>
        <v>Other M&amp;E Issues</v>
      </c>
      <c r="F92" s="6" t="s">
        <v>14</v>
      </c>
      <c r="G92" s="6" t="s">
        <v>15</v>
      </c>
      <c r="H92" s="6" t="s">
        <v>486</v>
      </c>
      <c r="I92" s="6" t="str">
        <f>VLOOKUP(A:A,'Mix Devt'!A:K,8,0)</f>
        <v>N</v>
      </c>
      <c r="J92" s="6" t="str">
        <f>VLOOKUP(A:A,'Mix Devt'!A:K,9,0)</f>
        <v>Y</v>
      </c>
      <c r="K92" s="6" t="str">
        <f>VLOOKUP(A:A,'Mix Devt'!A:K,10,0)</f>
        <v>Lighting &amp; Electrical</v>
      </c>
      <c r="L92" s="6" t="str">
        <f>VLOOKUP(A:A,'Mix Devt'!A:K,11,0)</f>
        <v>Other M&amp;E Issues</v>
      </c>
      <c r="M92" s="4" t="s">
        <v>501</v>
      </c>
    </row>
    <row r="93" spans="1:13" x14ac:dyDescent="0.35">
      <c r="A93" s="6" t="s">
        <v>265</v>
      </c>
      <c r="B93" s="6" t="s">
        <v>480</v>
      </c>
      <c r="C93" s="6" t="str">
        <f>VLOOKUP(A:A,'Mix Devt'!A:D,2,0)</f>
        <v>M&amp;E Services</v>
      </c>
      <c r="D93" s="6" t="str">
        <f>VLOOKUP(A:A,'Mix Devt'!A:D,3,0)</f>
        <v>M&amp;E Work</v>
      </c>
      <c r="E93" s="6" t="str">
        <f>VLOOKUP(A:A,'Mix Devt'!A:D,4,0)</f>
        <v>TAS riser trip</v>
      </c>
      <c r="F93" s="6" t="s">
        <v>14</v>
      </c>
      <c r="G93" s="6" t="s">
        <v>15</v>
      </c>
      <c r="H93" s="6" t="s">
        <v>486</v>
      </c>
      <c r="I93" s="6" t="str">
        <f>VLOOKUP(A:A,'Mix Devt'!A:K,8,0)</f>
        <v>N</v>
      </c>
      <c r="J93" s="6" t="str">
        <f>VLOOKUP(A:A,'Mix Devt'!A:K,9,0)</f>
        <v>Y</v>
      </c>
      <c r="K93" s="6" t="str">
        <f>VLOOKUP(A:A,'Mix Devt'!A:K,10,0)</f>
        <v>Lighting &amp; Electrical</v>
      </c>
      <c r="L93" s="6" t="str">
        <f>VLOOKUP(A:A,'Mix Devt'!A:K,11,0)</f>
        <v>TAS riser trip</v>
      </c>
      <c r="M93" s="4" t="s">
        <v>502</v>
      </c>
    </row>
    <row r="94" spans="1:13" x14ac:dyDescent="0.35">
      <c r="A94" s="6" t="s">
        <v>266</v>
      </c>
      <c r="B94" s="6" t="s">
        <v>468</v>
      </c>
      <c r="C94" s="6" t="str">
        <f>VLOOKUP(A:A,'Mix Devt'!A:D,2,0)</f>
        <v>Other Services</v>
      </c>
      <c r="D94" s="6" t="str">
        <f>VLOOKUP(A:A,'Mix Devt'!A:D,3,0)</f>
        <v>Criminal case (theft, shoplift, molest ..)</v>
      </c>
      <c r="E94" s="19" t="str">
        <f>VLOOKUP(A:A,'Mix Devt'!A:D,4,0)</f>
        <v>At Common Property</v>
      </c>
      <c r="F94" s="6" t="s">
        <v>14</v>
      </c>
      <c r="G94" s="6" t="s">
        <v>15</v>
      </c>
      <c r="H94" s="6" t="s">
        <v>486</v>
      </c>
      <c r="I94" s="6" t="str">
        <f>VLOOKUP(A:A,'Mix Devt'!A:K,8,0)</f>
        <v>Y</v>
      </c>
      <c r="J94" s="6" t="str">
        <f>VLOOKUP(A:A,'Mix Devt'!A:K,9,0)</f>
        <v>Y</v>
      </c>
      <c r="K94" s="6" t="str">
        <f>VLOOKUP(A:A,'Mix Devt'!A:K,10,0)</f>
        <v>Others</v>
      </c>
      <c r="L94" s="6" t="str">
        <f>VLOOKUP(A:A,'Mix Devt'!A:K,11,0)</f>
        <v>Other common area issues</v>
      </c>
      <c r="M94" s="4" t="s">
        <v>501</v>
      </c>
    </row>
    <row r="95" spans="1:13" x14ac:dyDescent="0.35">
      <c r="A95" s="6" t="s">
        <v>271</v>
      </c>
      <c r="B95" s="6" t="s">
        <v>468</v>
      </c>
      <c r="C95" s="6" t="str">
        <f>VLOOKUP(A:A,'Mix Devt'!A:D,2,0)</f>
        <v>Other Services</v>
      </c>
      <c r="D95" s="6" t="str">
        <f>VLOOKUP(A:A,'Mix Devt'!A:D,3,0)</f>
        <v>Criminal case (theft, shoplift, molest ..)</v>
      </c>
      <c r="E95" s="19" t="str">
        <f>VLOOKUP(A:A,'Mix Devt'!A:D,4,0)</f>
        <v>Other Criminal cases</v>
      </c>
      <c r="F95" s="6" t="s">
        <v>14</v>
      </c>
      <c r="G95" s="6" t="s">
        <v>15</v>
      </c>
      <c r="H95" s="6" t="s">
        <v>486</v>
      </c>
      <c r="I95" s="6" t="str">
        <f>VLOOKUP(A:A,'Mix Devt'!A:K,8,0)</f>
        <v>Y</v>
      </c>
      <c r="J95" s="6" t="str">
        <f>VLOOKUP(A:A,'Mix Devt'!A:K,9,0)</f>
        <v>Y</v>
      </c>
      <c r="K95" s="6" t="str">
        <f>VLOOKUP(A:A,'Mix Devt'!A:K,10,0)</f>
        <v>Others</v>
      </c>
      <c r="L95" s="6" t="str">
        <f>VLOOKUP(A:A,'Mix Devt'!A:K,11,0)</f>
        <v>Criminal activities</v>
      </c>
      <c r="M95" s="4" t="s">
        <v>501</v>
      </c>
    </row>
    <row r="96" spans="1:13" x14ac:dyDescent="0.35">
      <c r="A96" s="6" t="s">
        <v>274</v>
      </c>
      <c r="B96" s="6" t="s">
        <v>468</v>
      </c>
      <c r="C96" s="6" t="str">
        <f>VLOOKUP(A:A,'Mix Devt'!A:D,2,0)</f>
        <v>Other Services</v>
      </c>
      <c r="D96" s="6" t="str">
        <f>VLOOKUP(A:A,'Mix Devt'!A:D,3,0)</f>
        <v>Criminal case (theft, shoplift, molest ..)</v>
      </c>
      <c r="E96" s="6" t="str">
        <f>VLOOKUP(A:A,'Mix Devt'!A:D,4,0)</f>
        <v>Tenant/Residential Unit</v>
      </c>
      <c r="F96" s="6" t="s">
        <v>14</v>
      </c>
      <c r="G96" s="6" t="s">
        <v>15</v>
      </c>
      <c r="H96" s="6" t="s">
        <v>486</v>
      </c>
      <c r="I96" s="6" t="str">
        <f>VLOOKUP(A:A,'Mix Devt'!A:K,8,0)</f>
        <v>Y</v>
      </c>
      <c r="J96" s="6" t="str">
        <f>VLOOKUP(A:A,'Mix Devt'!A:K,9,0)</f>
        <v>Y</v>
      </c>
      <c r="K96" s="6" t="str">
        <f>VLOOKUP(A:A,'Mix Devt'!A:K,10,0)</f>
        <v>Others</v>
      </c>
      <c r="L96" s="6" t="str">
        <f>VLOOKUP(A:A,'Mix Devt'!A:K,11,0)</f>
        <v>Criminal activities involving resident(s)</v>
      </c>
      <c r="M96" s="4" t="s">
        <v>502</v>
      </c>
    </row>
    <row r="97" spans="1:13" x14ac:dyDescent="0.35">
      <c r="A97" s="6" t="s">
        <v>276</v>
      </c>
      <c r="B97" s="6" t="s">
        <v>469</v>
      </c>
      <c r="C97" s="6" t="str">
        <f>VLOOKUP(A:A,'Mix Devt'!A:D,2,0)</f>
        <v>Other Services</v>
      </c>
      <c r="D97" s="6" t="str">
        <f>VLOOKUP(A:A,'Mix Devt'!A:D,3,0)</f>
        <v>Damages to properties</v>
      </c>
      <c r="E97" s="19" t="str">
        <f>VLOOKUP(A:A,'Mix Devt'!A:D,4,0)</f>
        <v>Common property</v>
      </c>
      <c r="F97" s="6" t="s">
        <v>14</v>
      </c>
      <c r="G97" s="6" t="s">
        <v>15</v>
      </c>
      <c r="H97" s="6" t="s">
        <v>486</v>
      </c>
      <c r="I97" s="6" t="str">
        <f>VLOOKUP(A:A,'Mix Devt'!A:K,8,0)</f>
        <v>N</v>
      </c>
      <c r="J97" s="6" t="str">
        <f>VLOOKUP(A:A,'Mix Devt'!A:K,9,0)</f>
        <v>Y</v>
      </c>
      <c r="K97" s="6" t="str">
        <f>VLOOKUP(A:A,'Mix Devt'!A:K,10,0)</f>
        <v>Building</v>
      </c>
      <c r="L97" s="6" t="str">
        <f>VLOOKUP(A:A,'Mix Devt'!A:K,11,0)</f>
        <v>Common property</v>
      </c>
      <c r="M97" s="4" t="s">
        <v>501</v>
      </c>
    </row>
    <row r="98" spans="1:13" x14ac:dyDescent="0.35">
      <c r="A98" s="6" t="s">
        <v>279</v>
      </c>
      <c r="B98" s="6" t="s">
        <v>469</v>
      </c>
      <c r="C98" s="6" t="str">
        <f>VLOOKUP(A:A,'Mix Devt'!A:D,2,0)</f>
        <v>Other Services</v>
      </c>
      <c r="D98" s="6" t="str">
        <f>VLOOKUP(A:A,'Mix Devt'!A:D,3,0)</f>
        <v>Damages to properties</v>
      </c>
      <c r="E98" s="19" t="str">
        <f>VLOOKUP(A:A,'Mix Devt'!A:D,4,0)</f>
        <v>Other damages</v>
      </c>
      <c r="F98" s="6" t="s">
        <v>14</v>
      </c>
      <c r="G98" s="6" t="s">
        <v>15</v>
      </c>
      <c r="H98" s="6" t="s">
        <v>486</v>
      </c>
      <c r="I98" s="6" t="str">
        <f>VLOOKUP(A:A,'Mix Devt'!A:K,8,0)</f>
        <v>N</v>
      </c>
      <c r="J98" s="6" t="str">
        <f>VLOOKUP(A:A,'Mix Devt'!A:K,9,0)</f>
        <v>Y</v>
      </c>
      <c r="K98" s="6" t="str">
        <f>VLOOKUP(A:A,'Mix Devt'!A:K,10,0)</f>
        <v>Building</v>
      </c>
      <c r="L98" s="6" t="str">
        <f>VLOOKUP(A:A,'Mix Devt'!A:K,11,0)</f>
        <v>Other damages</v>
      </c>
      <c r="M98" s="4" t="s">
        <v>501</v>
      </c>
    </row>
    <row r="99" spans="1:13" x14ac:dyDescent="0.35">
      <c r="A99" s="6" t="s">
        <v>281</v>
      </c>
      <c r="B99" s="6" t="s">
        <v>469</v>
      </c>
      <c r="C99" s="6" t="str">
        <f>VLOOKUP(A:A,'Mix Devt'!A:D,2,0)</f>
        <v>Other Services</v>
      </c>
      <c r="D99" s="6" t="str">
        <f>VLOOKUP(A:A,'Mix Devt'!A:D,3,0)</f>
        <v>Damages to properties</v>
      </c>
      <c r="E99" s="6" t="str">
        <f>VLOOKUP(A:A,'Mix Devt'!A:D,4,0)</f>
        <v>Tenant/resident unit</v>
      </c>
      <c r="F99" s="6" t="s">
        <v>14</v>
      </c>
      <c r="G99" s="6" t="s">
        <v>15</v>
      </c>
      <c r="H99" s="6" t="s">
        <v>486</v>
      </c>
      <c r="I99" s="6" t="str">
        <f>VLOOKUP(A:A,'Mix Devt'!A:K,8,0)</f>
        <v>N</v>
      </c>
      <c r="J99" s="6" t="str">
        <f>VLOOKUP(A:A,'Mix Devt'!A:K,9,0)</f>
        <v>Y</v>
      </c>
      <c r="K99" s="6" t="str">
        <f>VLOOKUP(A:A,'Mix Devt'!A:K,10,0)</f>
        <v>Building</v>
      </c>
      <c r="L99" s="6" t="str">
        <f>VLOOKUP(A:A,'Mix Devt'!A:K,11,0)</f>
        <v>Tenant/resident unit</v>
      </c>
      <c r="M99" s="4" t="s">
        <v>502</v>
      </c>
    </row>
    <row r="100" spans="1:13" x14ac:dyDescent="0.35">
      <c r="A100" s="6" t="s">
        <v>289</v>
      </c>
      <c r="B100" s="6" t="s">
        <v>472</v>
      </c>
      <c r="C100" s="6" t="str">
        <f>VLOOKUP(A:A,'Mix Devt'!A:D,2,0)</f>
        <v>Other Services</v>
      </c>
      <c r="D100" s="6" t="str">
        <f>VLOOKUP(A:A,'Mix Devt'!A:D,3,0)</f>
        <v>Feedback</v>
      </c>
      <c r="E100" s="6" t="str">
        <f>VLOOKUP(A:A,'Mix Devt'!A:D,4,0)</f>
        <v>Other feedback</v>
      </c>
      <c r="F100" s="6" t="s">
        <v>14</v>
      </c>
      <c r="G100" s="6" t="s">
        <v>15</v>
      </c>
      <c r="H100" s="6" t="s">
        <v>486</v>
      </c>
      <c r="I100" s="6" t="str">
        <f>VLOOKUP(A:A,'Mix Devt'!A:K,8,0)</f>
        <v>N</v>
      </c>
      <c r="J100" s="6" t="str">
        <f>VLOOKUP(A:A,'Mix Devt'!A:K,9,0)</f>
        <v>Y</v>
      </c>
      <c r="K100" s="6" t="str">
        <f>VLOOKUP(A:A,'Mix Devt'!A:K,10,0)</f>
        <v>Others</v>
      </c>
      <c r="L100" s="6" t="str">
        <f>VLOOKUP(A:A,'Mix Devt'!A:K,11,0)</f>
        <v>Other feedback</v>
      </c>
      <c r="M100" s="4" t="s">
        <v>502</v>
      </c>
    </row>
    <row r="101" spans="1:13" x14ac:dyDescent="0.35">
      <c r="A101" s="6" t="s">
        <v>283</v>
      </c>
      <c r="B101" s="6" t="s">
        <v>472</v>
      </c>
      <c r="C101" s="6" t="str">
        <f>VLOOKUP(A:A,'Mix Devt'!A:D,2,0)</f>
        <v>Other Services</v>
      </c>
      <c r="D101" s="6" t="str">
        <f>VLOOKUP(A:A,'Mix Devt'!A:D,3,0)</f>
        <v>Feedback</v>
      </c>
      <c r="E101" s="6" t="str">
        <f>VLOOKUP(A:A,'Mix Devt'!A:D,4,0)</f>
        <v>Public feedback</v>
      </c>
      <c r="F101" s="6" t="s">
        <v>14</v>
      </c>
      <c r="G101" s="6" t="s">
        <v>15</v>
      </c>
      <c r="H101" s="6" t="s">
        <v>486</v>
      </c>
      <c r="I101" s="6" t="str">
        <f>VLOOKUP(A:A,'Mix Devt'!A:K,8,0)</f>
        <v>N</v>
      </c>
      <c r="J101" s="6" t="str">
        <f>VLOOKUP(A:A,'Mix Devt'!A:K,9,0)</f>
        <v>Y</v>
      </c>
      <c r="K101" s="6" t="str">
        <f>VLOOKUP(A:A,'Mix Devt'!A:K,10,0)</f>
        <v>Others</v>
      </c>
      <c r="L101" s="6" t="str">
        <f>VLOOKUP(A:A,'Mix Devt'!A:K,11,0)</f>
        <v>Public feedback</v>
      </c>
      <c r="M101" s="4" t="s">
        <v>502</v>
      </c>
    </row>
    <row r="102" spans="1:13" x14ac:dyDescent="0.35">
      <c r="A102" s="6" t="s">
        <v>286</v>
      </c>
      <c r="B102" s="6" t="s">
        <v>472</v>
      </c>
      <c r="C102" s="6" t="str">
        <f>VLOOKUP(A:A,'Mix Devt'!A:D,2,0)</f>
        <v>Other Services</v>
      </c>
      <c r="D102" s="6" t="str">
        <f>VLOOKUP(A:A,'Mix Devt'!A:D,3,0)</f>
        <v>Feedback</v>
      </c>
      <c r="E102" s="19" t="str">
        <f>VLOOKUP(A:A,'Mix Devt'!A:D,4,0)</f>
        <v>Tenant/Resident feedback</v>
      </c>
      <c r="F102" s="6" t="s">
        <v>14</v>
      </c>
      <c r="G102" s="6" t="s">
        <v>15</v>
      </c>
      <c r="H102" s="6" t="s">
        <v>486</v>
      </c>
      <c r="I102" s="6" t="str">
        <f>VLOOKUP(A:A,'Mix Devt'!A:K,8,0)</f>
        <v>Y</v>
      </c>
      <c r="J102" s="6" t="str">
        <f>VLOOKUP(A:A,'Mix Devt'!A:K,9,0)</f>
        <v>Y</v>
      </c>
      <c r="K102" s="6" t="str">
        <f>VLOOKUP(A:A,'Mix Devt'!A:K,10,0)</f>
        <v>Others</v>
      </c>
      <c r="L102" s="6" t="str">
        <f>VLOOKUP(A:A,'Mix Devt'!A:K,11,0)</f>
        <v>Feedback on noise/smoke from neighbouring unit</v>
      </c>
      <c r="M102" s="4" t="s">
        <v>501</v>
      </c>
    </row>
    <row r="103" spans="1:13" x14ac:dyDescent="0.35">
      <c r="A103" s="6" t="s">
        <v>311</v>
      </c>
      <c r="B103" s="6" t="s">
        <v>470</v>
      </c>
      <c r="C103" s="6" t="str">
        <f>VLOOKUP(A:A,'Mix Devt'!A:D,2,0)</f>
        <v>Other Services</v>
      </c>
      <c r="D103" s="6" t="str">
        <f>VLOOKUP(A:A,'Mix Devt'!A:D,3,0)</f>
        <v>Injury to persons</v>
      </c>
      <c r="E103" s="19" t="str">
        <f>VLOOKUP(A:A,'Mix Devt'!A:D,4,0)</f>
        <v>Other safety Issues</v>
      </c>
      <c r="F103" s="6" t="s">
        <v>14</v>
      </c>
      <c r="G103" s="6" t="s">
        <v>15</v>
      </c>
      <c r="H103" s="6" t="s">
        <v>486</v>
      </c>
      <c r="I103" s="6" t="str">
        <f>VLOOKUP(A:A,'Mix Devt'!A:K,8,0)</f>
        <v>Y</v>
      </c>
      <c r="J103" s="6" t="str">
        <f>VLOOKUP(A:A,'Mix Devt'!A:K,9,0)</f>
        <v>Y</v>
      </c>
      <c r="K103" s="6" t="str">
        <f>VLOOKUP(A:A,'Mix Devt'!A:K,10,0)</f>
        <v>Others</v>
      </c>
      <c r="L103" s="6" t="str">
        <f>VLOOKUP(A:A,'Mix Devt'!A:K,11,0)</f>
        <v>Safety issues</v>
      </c>
      <c r="M103" s="4" t="s">
        <v>501</v>
      </c>
    </row>
    <row r="104" spans="1:13" x14ac:dyDescent="0.35">
      <c r="A104" s="6" t="s">
        <v>315</v>
      </c>
      <c r="B104" s="6" t="s">
        <v>470</v>
      </c>
      <c r="C104" s="6" t="str">
        <f>VLOOKUP(A:A,'Mix Devt'!A:D,2,0)</f>
        <v>Other Services</v>
      </c>
      <c r="D104" s="6" t="str">
        <f>VLOOKUP(A:A,'Mix Devt'!A:D,3,0)</f>
        <v>Injury to persons</v>
      </c>
      <c r="E104" s="19" t="str">
        <f>VLOOKUP(A:A,'Mix Devt'!A:D,4,0)</f>
        <v>Tenant/Resident injured</v>
      </c>
      <c r="F104" s="6" t="s">
        <v>14</v>
      </c>
      <c r="G104" s="6" t="s">
        <v>15</v>
      </c>
      <c r="H104" s="6" t="s">
        <v>486</v>
      </c>
      <c r="I104" s="6" t="str">
        <f>VLOOKUP(A:A,'Mix Devt'!A:K,8,0)</f>
        <v>Y</v>
      </c>
      <c r="J104" s="6" t="str">
        <f>VLOOKUP(A:A,'Mix Devt'!A:K,9,0)</f>
        <v>Y</v>
      </c>
      <c r="K104" s="6" t="str">
        <f>VLOOKUP(A:A,'Mix Devt'!A:K,10,0)</f>
        <v>Others</v>
      </c>
      <c r="L104" s="6" t="str">
        <f>VLOOKUP(A:A,'Mix Devt'!A:K,11,0)</f>
        <v>Incident involving residents</v>
      </c>
      <c r="M104" s="4" t="s">
        <v>501</v>
      </c>
    </row>
    <row r="105" spans="1:13" x14ac:dyDescent="0.35">
      <c r="A105" s="6" t="s">
        <v>317</v>
      </c>
      <c r="B105" s="6" t="s">
        <v>470</v>
      </c>
      <c r="C105" s="6" t="str">
        <f>VLOOKUP(A:A,'Mix Devt'!A:D,2,0)</f>
        <v>Other Services</v>
      </c>
      <c r="D105" s="6" t="str">
        <f>VLOOKUP(A:A,'Mix Devt'!A:D,3,0)</f>
        <v>Injury to persons</v>
      </c>
      <c r="E105" s="6" t="str">
        <f>VLOOKUP(A:A,'Mix Devt'!A:D,4,0)</f>
        <v>Visitor/customer injured</v>
      </c>
      <c r="F105" s="6" t="s">
        <v>14</v>
      </c>
      <c r="G105" s="6" t="s">
        <v>15</v>
      </c>
      <c r="H105" s="6" t="s">
        <v>486</v>
      </c>
      <c r="I105" s="6" t="str">
        <f>VLOOKUP(A:A,'Mix Devt'!A:K,8,0)</f>
        <v>Y</v>
      </c>
      <c r="J105" s="6" t="str">
        <f>VLOOKUP(A:A,'Mix Devt'!A:K,9,0)</f>
        <v>Y</v>
      </c>
      <c r="K105" s="6" t="str">
        <f>VLOOKUP(A:A,'Mix Devt'!A:K,10,0)</f>
        <v>Others</v>
      </c>
      <c r="L105" s="6" t="str">
        <f>VLOOKUP(A:A,'Mix Devt'!A:K,11,0)</f>
        <v>Incident involving visitors</v>
      </c>
      <c r="M105" s="4" t="s">
        <v>502</v>
      </c>
    </row>
    <row r="106" spans="1:13" x14ac:dyDescent="0.35">
      <c r="A106" s="6" t="s">
        <v>319</v>
      </c>
      <c r="B106" s="6" t="s">
        <v>473</v>
      </c>
      <c r="C106" s="6" t="str">
        <f>VLOOKUP(A:A,'Mix Devt'!A:D,2,0)</f>
        <v>Other Services</v>
      </c>
      <c r="D106" s="6" t="str">
        <f>VLOOKUP(A:A,'Mix Devt'!A:D,3,0)</f>
        <v>Leases</v>
      </c>
      <c r="E106" s="6" t="str">
        <f>VLOOKUP(A:A,'Mix Devt'!A:D,4,0)</f>
        <v>Encroachment/touting</v>
      </c>
      <c r="F106" s="6" t="s">
        <v>14</v>
      </c>
      <c r="G106" s="6" t="s">
        <v>15</v>
      </c>
      <c r="H106" s="6" t="s">
        <v>486</v>
      </c>
      <c r="I106" s="6" t="str">
        <f>VLOOKUP(A:A,'Mix Devt'!A:K,8,0)</f>
        <v>Y</v>
      </c>
      <c r="J106" s="6" t="str">
        <f>VLOOKUP(A:A,'Mix Devt'!A:K,9,0)</f>
        <v>Y</v>
      </c>
      <c r="K106" s="6" t="str">
        <f>VLOOKUP(A:A,'Mix Devt'!A:K,10,0)</f>
        <v>Others</v>
      </c>
      <c r="L106" s="6" t="str">
        <f>VLOOKUP(A:A,'Mix Devt'!A:K,11,0)</f>
        <v>Encroachment onto corridor/common area</v>
      </c>
      <c r="M106" s="4" t="s">
        <v>502</v>
      </c>
    </row>
    <row r="107" spans="1:13" x14ac:dyDescent="0.35">
      <c r="A107" s="6" t="s">
        <v>323</v>
      </c>
      <c r="B107" s="6" t="s">
        <v>473</v>
      </c>
      <c r="C107" s="6" t="str">
        <f>VLOOKUP(A:A,'Mix Devt'!A:D,2,0)</f>
        <v>Other Services</v>
      </c>
      <c r="D107" s="6" t="str">
        <f>VLOOKUP(A:A,'Mix Devt'!A:D,3,0)</f>
        <v>Leases</v>
      </c>
      <c r="E107" s="19" t="str">
        <f>VLOOKUP(A:A,'Mix Devt'!A:D,4,0)</f>
        <v>Operating hours</v>
      </c>
      <c r="F107" s="6" t="s">
        <v>14</v>
      </c>
      <c r="G107" s="6" t="s">
        <v>15</v>
      </c>
      <c r="H107" s="6" t="s">
        <v>486</v>
      </c>
      <c r="I107" s="6" t="str">
        <f>VLOOKUP(A:A,'Mix Devt'!A:K,8,0)</f>
        <v>Y</v>
      </c>
      <c r="J107" s="6" t="str">
        <f>VLOOKUP(A:A,'Mix Devt'!A:K,9,0)</f>
        <v>Y</v>
      </c>
      <c r="K107" s="6" t="str">
        <f>VLOOKUP(A:A,'Mix Devt'!A:K,10,0)</f>
        <v>Others</v>
      </c>
      <c r="L107" s="6" t="str">
        <f>VLOOKUP(A:A,'Mix Devt'!A:K,11,0)</f>
        <v>Operating hours</v>
      </c>
      <c r="M107" s="4" t="s">
        <v>501</v>
      </c>
    </row>
    <row r="108" spans="1:13" x14ac:dyDescent="0.35">
      <c r="A108" s="6" t="s">
        <v>324</v>
      </c>
      <c r="B108" s="6" t="s">
        <v>473</v>
      </c>
      <c r="C108" s="6" t="str">
        <f>VLOOKUP(A:A,'Mix Devt'!A:D,2,0)</f>
        <v>Other Services</v>
      </c>
      <c r="D108" s="6" t="str">
        <f>VLOOKUP(A:A,'Mix Devt'!A:D,3,0)</f>
        <v>Leases</v>
      </c>
      <c r="E108" s="6" t="str">
        <f>VLOOKUP(A:A,'Mix Devt'!A:D,4,0)</f>
        <v>Other leases related Issues</v>
      </c>
      <c r="F108" s="6" t="s">
        <v>14</v>
      </c>
      <c r="G108" s="6" t="s">
        <v>15</v>
      </c>
      <c r="H108" s="6" t="s">
        <v>486</v>
      </c>
      <c r="I108" s="6" t="str">
        <f>VLOOKUP(A:A,'Mix Devt'!A:K,8,0)</f>
        <v>Y</v>
      </c>
      <c r="J108" s="6" t="str">
        <f>VLOOKUP(A:A,'Mix Devt'!A:K,9,0)</f>
        <v>Y</v>
      </c>
      <c r="K108" s="6" t="str">
        <f>VLOOKUP(A:A,'Mix Devt'!A:K,10,0)</f>
        <v>Others</v>
      </c>
      <c r="L108" s="6" t="str">
        <f>VLOOKUP(A:A,'Mix Devt'!A:K,11,0)</f>
        <v>Leasing related issues</v>
      </c>
      <c r="M108" s="4" t="s">
        <v>502</v>
      </c>
    </row>
    <row r="109" spans="1:13" x14ac:dyDescent="0.35">
      <c r="A109" s="6" t="s">
        <v>345</v>
      </c>
      <c r="B109" s="6" t="s">
        <v>474</v>
      </c>
      <c r="C109" s="6" t="str">
        <f>VLOOKUP(A:A,'Mix Devt'!A:D,2,0)</f>
        <v>Other Services</v>
      </c>
      <c r="D109" s="6" t="str">
        <f>VLOOKUP(A:A,'Mix Devt'!A:D,3,0)</f>
        <v>Miscellaneous</v>
      </c>
      <c r="E109" s="19" t="str">
        <f>VLOOKUP(A:A,'Mix Devt'!A:D,4,0)</f>
        <v>Other issues</v>
      </c>
      <c r="F109" s="6" t="s">
        <v>14</v>
      </c>
      <c r="G109" s="6" t="s">
        <v>15</v>
      </c>
      <c r="H109" s="6" t="s">
        <v>486</v>
      </c>
      <c r="I109" s="6" t="str">
        <f>VLOOKUP(A:A,'Mix Devt'!A:K,8,0)</f>
        <v>Y</v>
      </c>
      <c r="J109" s="6" t="str">
        <f>VLOOKUP(A:A,'Mix Devt'!A:K,9,0)</f>
        <v>Y</v>
      </c>
      <c r="K109" s="6" t="str">
        <f>VLOOKUP(A:A,'Mix Devt'!A:K,10,0)</f>
        <v>Others</v>
      </c>
      <c r="L109" s="6" t="str">
        <f>VLOOKUP(A:A,'Mix Devt'!A:K,11,0)</f>
        <v>Other miscellaneous issues</v>
      </c>
      <c r="M109" s="4" t="s">
        <v>501</v>
      </c>
    </row>
    <row r="110" spans="1:13" x14ac:dyDescent="0.35">
      <c r="A110" s="6" t="s">
        <v>367</v>
      </c>
      <c r="B110" s="6" t="s">
        <v>475</v>
      </c>
      <c r="C110" s="6" t="str">
        <f>VLOOKUP(A:A,'Mix Devt'!A:D,2,0)</f>
        <v>Pest Control</v>
      </c>
      <c r="D110" s="6" t="str">
        <f>VLOOKUP(A:A,'Mix Devt'!A:D,3,0)</f>
        <v>Pest/Animals</v>
      </c>
      <c r="E110" s="6" t="str">
        <f>VLOOKUP(A:A,'Mix Devt'!A:D,4,0)</f>
        <v>Bee Hive</v>
      </c>
      <c r="F110" s="6" t="s">
        <v>14</v>
      </c>
      <c r="G110" s="6" t="s">
        <v>15</v>
      </c>
      <c r="H110" s="6" t="s">
        <v>486</v>
      </c>
      <c r="I110" s="6" t="str">
        <f>VLOOKUP(A:A,'Mix Devt'!A:K,8,0)</f>
        <v>Y</v>
      </c>
      <c r="J110" s="6" t="str">
        <f>VLOOKUP(A:A,'Mix Devt'!A:K,9,0)</f>
        <v>Y</v>
      </c>
      <c r="K110" s="6" t="str">
        <f>VLOOKUP(A:A,'Mix Devt'!A:K,10,0)</f>
        <v>Pest &amp; Animals</v>
      </c>
      <c r="L110" s="6" t="str">
        <f>VLOOKUP(A:A,'Mix Devt'!A:K,11,0)</f>
        <v>Bee hive or wasp nest</v>
      </c>
      <c r="M110" s="4" t="s">
        <v>502</v>
      </c>
    </row>
    <row r="111" spans="1:13" x14ac:dyDescent="0.35">
      <c r="A111" s="6" t="s">
        <v>373</v>
      </c>
      <c r="B111" s="6" t="s">
        <v>475</v>
      </c>
      <c r="C111" s="6" t="str">
        <f>VLOOKUP(A:A,'Mix Devt'!A:D,2,0)</f>
        <v>Pest Control</v>
      </c>
      <c r="D111" s="6" t="str">
        <f>VLOOKUP(A:A,'Mix Devt'!A:D,3,0)</f>
        <v>Pest/Animals</v>
      </c>
      <c r="E111" s="6" t="str">
        <f>VLOOKUP(A:A,'Mix Devt'!A:D,4,0)</f>
        <v>Mosquitoes breeding ground</v>
      </c>
      <c r="F111" s="6" t="s">
        <v>14</v>
      </c>
      <c r="G111" s="6" t="s">
        <v>15</v>
      </c>
      <c r="H111" s="6" t="s">
        <v>486</v>
      </c>
      <c r="I111" s="6" t="str">
        <f>VLOOKUP(A:A,'Mix Devt'!A:K,8,0)</f>
        <v>Y</v>
      </c>
      <c r="J111" s="6" t="str">
        <f>VLOOKUP(A:A,'Mix Devt'!A:K,9,0)</f>
        <v>Y</v>
      </c>
      <c r="K111" s="6" t="str">
        <f>VLOOKUP(A:A,'Mix Devt'!A:K,10,0)</f>
        <v>Pest &amp; Animals</v>
      </c>
      <c r="L111" s="6" t="str">
        <f>VLOOKUP(A:A,'Mix Devt'!A:K,11,0)</f>
        <v xml:space="preserve">Mosquitoes </v>
      </c>
      <c r="M111" s="4" t="s">
        <v>502</v>
      </c>
    </row>
    <row r="112" spans="1:13" x14ac:dyDescent="0.35">
      <c r="A112" s="6" t="s">
        <v>375</v>
      </c>
      <c r="B112" s="6" t="s">
        <v>475</v>
      </c>
      <c r="C112" s="6" t="str">
        <f>VLOOKUP(A:A,'Mix Devt'!A:D,2,0)</f>
        <v>Pest Control</v>
      </c>
      <c r="D112" s="6" t="str">
        <f>VLOOKUP(A:A,'Mix Devt'!A:D,3,0)</f>
        <v>Pest/Animals</v>
      </c>
      <c r="E112" s="19" t="str">
        <f>VLOOKUP(A:A,'Mix Devt'!A:D,4,0)</f>
        <v>Other pest or animal issues</v>
      </c>
      <c r="F112" s="6" t="s">
        <v>14</v>
      </c>
      <c r="G112" s="6" t="s">
        <v>15</v>
      </c>
      <c r="H112" s="6" t="s">
        <v>486</v>
      </c>
      <c r="I112" s="6" t="str">
        <f>VLOOKUP(A:A,'Mix Devt'!A:K,8,0)</f>
        <v>Y</v>
      </c>
      <c r="J112" s="6" t="str">
        <f>VLOOKUP(A:A,'Mix Devt'!A:K,9,0)</f>
        <v>Y</v>
      </c>
      <c r="K112" s="6" t="str">
        <f>VLOOKUP(A:A,'Mix Devt'!A:K,10,0)</f>
        <v>Pest &amp; Animals</v>
      </c>
      <c r="L112" s="6" t="str">
        <f>VLOOKUP(A:A,'Mix Devt'!A:K,11,0)</f>
        <v>Other pest or animal issues</v>
      </c>
      <c r="M112" s="4" t="s">
        <v>501</v>
      </c>
    </row>
    <row r="113" spans="1:13" x14ac:dyDescent="0.35">
      <c r="A113" s="6" t="s">
        <v>377</v>
      </c>
      <c r="B113" s="6" t="s">
        <v>475</v>
      </c>
      <c r="C113" s="6" t="str">
        <f>VLOOKUP(A:A,'Mix Devt'!A:D,2,0)</f>
        <v>Pest Control</v>
      </c>
      <c r="D113" s="6" t="str">
        <f>VLOOKUP(A:A,'Mix Devt'!A:D,3,0)</f>
        <v>Pest/Animals</v>
      </c>
      <c r="E113" s="19" t="str">
        <f>VLOOKUP(A:A,'Mix Devt'!A:D,4,0)</f>
        <v>Rodent/cockroaches/termites/ants</v>
      </c>
      <c r="F113" s="6" t="s">
        <v>14</v>
      </c>
      <c r="G113" s="6" t="s">
        <v>15</v>
      </c>
      <c r="H113" s="6" t="s">
        <v>486</v>
      </c>
      <c r="I113" s="6" t="str">
        <f>VLOOKUP(A:A,'Mix Devt'!A:K,8,0)</f>
        <v>Y</v>
      </c>
      <c r="J113" s="6" t="str">
        <f>VLOOKUP(A:A,'Mix Devt'!A:K,9,0)</f>
        <v>Y</v>
      </c>
      <c r="K113" s="6" t="str">
        <f>VLOOKUP(A:A,'Mix Devt'!A:K,10,0)</f>
        <v>Pest &amp; Animals</v>
      </c>
      <c r="L113" s="6" t="str">
        <f>VLOOKUP(A:A,'Mix Devt'!A:K,11,0)</f>
        <v>Rodent/cockroaches/termites/ants</v>
      </c>
      <c r="M113" s="4" t="s">
        <v>501</v>
      </c>
    </row>
    <row r="114" spans="1:13" x14ac:dyDescent="0.35">
      <c r="A114" s="6" t="s">
        <v>379</v>
      </c>
      <c r="B114" s="6" t="s">
        <v>475</v>
      </c>
      <c r="C114" s="6" t="str">
        <f>VLOOKUP(A:A,'Mix Devt'!A:D,2,0)</f>
        <v>Pest Control</v>
      </c>
      <c r="D114" s="6" t="str">
        <f>VLOOKUP(A:A,'Mix Devt'!A:D,3,0)</f>
        <v>Pest/Animals</v>
      </c>
      <c r="E114" s="6" t="str">
        <f>VLOOKUP(A:A,'Mix Devt'!A:D,4,0)</f>
        <v>Snake/monkey/birds &amp; etc</v>
      </c>
      <c r="F114" s="6" t="s">
        <v>14</v>
      </c>
      <c r="G114" s="6" t="s">
        <v>15</v>
      </c>
      <c r="H114" s="6" t="s">
        <v>486</v>
      </c>
      <c r="I114" s="6" t="str">
        <f>VLOOKUP(A:A,'Mix Devt'!A:K,8,0)</f>
        <v>Y</v>
      </c>
      <c r="J114" s="6" t="str">
        <f>VLOOKUP(A:A,'Mix Devt'!A:K,9,0)</f>
        <v>Y</v>
      </c>
      <c r="K114" s="6" t="str">
        <f>VLOOKUP(A:A,'Mix Devt'!A:K,10,0)</f>
        <v>Pest &amp; Animals</v>
      </c>
      <c r="L114" s="6" t="str">
        <f>VLOOKUP(A:A,'Mix Devt'!A:K,11,0)</f>
        <v>Snakes/monkeys/birds</v>
      </c>
      <c r="M114" s="4" t="s">
        <v>502</v>
      </c>
    </row>
    <row r="115" spans="1:13" x14ac:dyDescent="0.35">
      <c r="A115" s="6" t="s">
        <v>382</v>
      </c>
      <c r="B115" s="6" t="s">
        <v>475</v>
      </c>
      <c r="C115" s="6" t="str">
        <f>VLOOKUP(A:A,'Mix Devt'!A:D,2,0)</f>
        <v>Pest Control</v>
      </c>
      <c r="D115" s="6" t="str">
        <f>VLOOKUP(A:A,'Mix Devt'!A:D,3,0)</f>
        <v>Pest/Animals</v>
      </c>
      <c r="E115" s="6" t="str">
        <f>VLOOKUP(A:A,'Mix Devt'!A:D,4,0)</f>
        <v>Worms/caterpillars, etc</v>
      </c>
      <c r="F115" s="6" t="s">
        <v>14</v>
      </c>
      <c r="G115" s="6" t="s">
        <v>15</v>
      </c>
      <c r="H115" s="6" t="s">
        <v>486</v>
      </c>
      <c r="I115" s="6" t="str">
        <f>VLOOKUP(A:A,'Mix Devt'!A:K,8,0)</f>
        <v>Y</v>
      </c>
      <c r="J115" s="6" t="str">
        <f>VLOOKUP(A:A,'Mix Devt'!A:K,9,0)</f>
        <v>Y</v>
      </c>
      <c r="K115" s="6" t="str">
        <f>VLOOKUP(A:A,'Mix Devt'!A:K,10,0)</f>
        <v>Pest &amp; Animals</v>
      </c>
      <c r="L115" s="6" t="str">
        <f>VLOOKUP(A:A,'Mix Devt'!A:K,11,0)</f>
        <v>Worms/caterpillars/centipedes</v>
      </c>
      <c r="M115" s="4" t="s">
        <v>502</v>
      </c>
    </row>
    <row r="116" spans="1:13" x14ac:dyDescent="0.35">
      <c r="A116" s="6" t="s">
        <v>384</v>
      </c>
      <c r="B116" s="6" t="s">
        <v>450</v>
      </c>
      <c r="C116" s="6" t="str">
        <f>VLOOKUP(A:A,'Mix Devt'!A:D,2,0)</f>
        <v>Sanitary &amp; Plumbing</v>
      </c>
      <c r="D116" s="6" t="str">
        <f>VLOOKUP(A:A,'Mix Devt'!A:D,3,0)</f>
        <v>Cleanliness</v>
      </c>
      <c r="E116" s="6" t="str">
        <f>VLOOKUP(A:A,'Mix Devt'!A:D,4,0)</f>
        <v>Bins overflow</v>
      </c>
      <c r="F116" s="6" t="s">
        <v>14</v>
      </c>
      <c r="G116" s="6" t="s">
        <v>15</v>
      </c>
      <c r="H116" s="6" t="s">
        <v>486</v>
      </c>
      <c r="I116" s="6" t="str">
        <f>VLOOKUP(A:A,'Mix Devt'!A:K,8,0)</f>
        <v>Y</v>
      </c>
      <c r="J116" s="6" t="str">
        <f>VLOOKUP(A:A,'Mix Devt'!A:K,9,0)</f>
        <v>Y</v>
      </c>
      <c r="K116" s="6" t="str">
        <f>VLOOKUP(A:A,'Mix Devt'!A:K,10,0)</f>
        <v>Cleanliness</v>
      </c>
      <c r="L116" s="6" t="str">
        <f>VLOOKUP(A:A,'Mix Devt'!A:K,11,0)</f>
        <v>Bins overflow</v>
      </c>
      <c r="M116" s="4" t="s">
        <v>502</v>
      </c>
    </row>
    <row r="117" spans="1:13" x14ac:dyDescent="0.35">
      <c r="A117" s="6" t="s">
        <v>390</v>
      </c>
      <c r="B117" s="6" t="s">
        <v>450</v>
      </c>
      <c r="C117" s="6" t="str">
        <f>VLOOKUP(A:A,'Mix Devt'!A:D,2,0)</f>
        <v>Sanitary &amp; Plumbing</v>
      </c>
      <c r="D117" s="6" t="str">
        <f>VLOOKUP(A:A,'Mix Devt'!A:D,3,0)</f>
        <v>Cleanliness</v>
      </c>
      <c r="E117" s="19" t="str">
        <f>VLOOKUP(A:A,'Mix Devt'!A:D,4,0)</f>
        <v>Floor wet/slippery/ponding</v>
      </c>
      <c r="F117" s="6" t="s">
        <v>14</v>
      </c>
      <c r="G117" s="6" t="s">
        <v>15</v>
      </c>
      <c r="H117" s="6" t="s">
        <v>486</v>
      </c>
      <c r="I117" s="6" t="str">
        <f>VLOOKUP(A:A,'Mix Devt'!A:K,8,0)</f>
        <v>Y</v>
      </c>
      <c r="J117" s="6" t="str">
        <f>VLOOKUP(A:A,'Mix Devt'!A:K,9,0)</f>
        <v>Y</v>
      </c>
      <c r="K117" s="6" t="str">
        <f>VLOOKUP(A:A,'Mix Devt'!A:K,10,0)</f>
        <v>Cleanliness</v>
      </c>
      <c r="L117" s="6" t="str">
        <f>VLOOKUP(A:A,'Mix Devt'!A:K,11,0)</f>
        <v>Floor is wet/slippery</v>
      </c>
      <c r="M117" s="4" t="s">
        <v>501</v>
      </c>
    </row>
    <row r="118" spans="1:13" x14ac:dyDescent="0.35">
      <c r="A118" s="6" t="s">
        <v>392</v>
      </c>
      <c r="B118" s="6" t="s">
        <v>450</v>
      </c>
      <c r="C118" s="6" t="str">
        <f>VLOOKUP(A:A,'Mix Devt'!A:D,2,0)</f>
        <v>Sanitary &amp; Plumbing</v>
      </c>
      <c r="D118" s="6" t="str">
        <f>VLOOKUP(A:A,'Mix Devt'!A:D,3,0)</f>
        <v>Cleanliness</v>
      </c>
      <c r="E118" s="19" t="str">
        <f>VLOOKUP(A:A,'Mix Devt'!A:D,4,0)</f>
        <v>Lift/lift lobby Dirty/stain/rubbish</v>
      </c>
      <c r="F118" s="6" t="s">
        <v>14</v>
      </c>
      <c r="G118" s="6" t="s">
        <v>15</v>
      </c>
      <c r="H118" s="6" t="s">
        <v>486</v>
      </c>
      <c r="I118" s="6" t="str">
        <f>VLOOKUP(A:A,'Mix Devt'!A:K,8,0)</f>
        <v>Y</v>
      </c>
      <c r="J118" s="6" t="str">
        <f>VLOOKUP(A:A,'Mix Devt'!A:K,9,0)</f>
        <v>Y</v>
      </c>
      <c r="K118" s="6" t="str">
        <f>VLOOKUP(A:A,'Mix Devt'!A:K,10,0)</f>
        <v>Cleanliness</v>
      </c>
      <c r="L118" s="6" t="str">
        <f>VLOOKUP(A:A,'Mix Devt'!A:K,11,0)</f>
        <v>Lift or lift lobby is dirty/stained</v>
      </c>
      <c r="M118" s="4" t="s">
        <v>501</v>
      </c>
    </row>
    <row r="119" spans="1:13" x14ac:dyDescent="0.35">
      <c r="A119" s="6" t="s">
        <v>394</v>
      </c>
      <c r="B119" s="6" t="s">
        <v>450</v>
      </c>
      <c r="C119" s="6" t="str">
        <f>VLOOKUP(A:A,'Mix Devt'!A:D,2,0)</f>
        <v>Sanitary &amp; Plumbing</v>
      </c>
      <c r="D119" s="6" t="str">
        <f>VLOOKUP(A:A,'Mix Devt'!A:D,3,0)</f>
        <v>Cleanliness</v>
      </c>
      <c r="E119" s="6" t="str">
        <f>VLOOKUP(A:A,'Mix Devt'!A:D,4,0)</f>
        <v>Litter/Dirt/dust/cobweb/fallen leaves</v>
      </c>
      <c r="F119" s="6" t="s">
        <v>14</v>
      </c>
      <c r="G119" s="6" t="s">
        <v>15</v>
      </c>
      <c r="H119" s="6" t="s">
        <v>486</v>
      </c>
      <c r="I119" s="6" t="str">
        <f>VLOOKUP(A:A,'Mix Devt'!A:K,8,0)</f>
        <v>Y</v>
      </c>
      <c r="J119" s="6" t="str">
        <f>VLOOKUP(A:A,'Mix Devt'!A:K,9,0)</f>
        <v>Y</v>
      </c>
      <c r="K119" s="6" t="str">
        <f>VLOOKUP(A:A,'Mix Devt'!A:K,10,0)</f>
        <v>Cleanliness</v>
      </c>
      <c r="L119" s="6" t="str">
        <f>VLOOKUP(A:A,'Mix Devt'!A:K,11,0)</f>
        <v>Litter/dirty/dusty/cobweb/leaf litter</v>
      </c>
      <c r="M119" s="4" t="s">
        <v>502</v>
      </c>
    </row>
    <row r="120" spans="1:13" x14ac:dyDescent="0.35">
      <c r="A120" s="6" t="s">
        <v>396</v>
      </c>
      <c r="B120" s="6" t="s">
        <v>450</v>
      </c>
      <c r="C120" s="6" t="str">
        <f>VLOOKUP(A:A,'Mix Devt'!A:D,2,0)</f>
        <v>Sanitary &amp; Plumbing</v>
      </c>
      <c r="D120" s="6" t="str">
        <f>VLOOKUP(A:A,'Mix Devt'!A:D,3,0)</f>
        <v>Cleanliness</v>
      </c>
      <c r="E120" s="6" t="str">
        <f>VLOOKUP(A:A,'Mix Devt'!A:D,4,0)</f>
        <v>Odour</v>
      </c>
      <c r="F120" s="6" t="s">
        <v>14</v>
      </c>
      <c r="G120" s="6" t="s">
        <v>15</v>
      </c>
      <c r="H120" s="6" t="s">
        <v>486</v>
      </c>
      <c r="I120" s="6" t="str">
        <f>VLOOKUP(A:A,'Mix Devt'!A:K,8,0)</f>
        <v>Y</v>
      </c>
      <c r="J120" s="6" t="str">
        <f>VLOOKUP(A:A,'Mix Devt'!A:K,9,0)</f>
        <v>Y</v>
      </c>
      <c r="K120" s="6" t="str">
        <f>VLOOKUP(A:A,'Mix Devt'!A:K,10,0)</f>
        <v>Cleanliness</v>
      </c>
      <c r="L120" s="6" t="str">
        <f>VLOOKUP(A:A,'Mix Devt'!A:K,11,0)</f>
        <v>Odour</v>
      </c>
      <c r="M120" s="4" t="s">
        <v>502</v>
      </c>
    </row>
    <row r="121" spans="1:13" x14ac:dyDescent="0.35">
      <c r="A121" s="6" t="s">
        <v>397</v>
      </c>
      <c r="B121" s="6" t="s">
        <v>450</v>
      </c>
      <c r="C121" s="6" t="str">
        <f>VLOOKUP(A:A,'Mix Devt'!A:D,2,0)</f>
        <v>Sanitary &amp; Plumbing</v>
      </c>
      <c r="D121" s="6" t="str">
        <f>VLOOKUP(A:A,'Mix Devt'!A:D,3,0)</f>
        <v>Cleanliness</v>
      </c>
      <c r="E121" s="19" t="str">
        <f>VLOOKUP(A:A,'Mix Devt'!A:D,4,0)</f>
        <v>Other cleanliness issue</v>
      </c>
      <c r="F121" s="6" t="s">
        <v>14</v>
      </c>
      <c r="G121" s="6" t="s">
        <v>15</v>
      </c>
      <c r="H121" s="6" t="s">
        <v>486</v>
      </c>
      <c r="I121" s="6" t="str">
        <f>VLOOKUP(A:A,'Mix Devt'!A:K,8,0)</f>
        <v>Y</v>
      </c>
      <c r="J121" s="6" t="str">
        <f>VLOOKUP(A:A,'Mix Devt'!A:K,9,0)</f>
        <v>Y</v>
      </c>
      <c r="K121" s="6" t="str">
        <f>VLOOKUP(A:A,'Mix Devt'!A:K,10,0)</f>
        <v>Cleanliness</v>
      </c>
      <c r="L121" s="6" t="str">
        <f>VLOOKUP(A:A,'Mix Devt'!A:K,11,0)</f>
        <v>Other cleanliness issue</v>
      </c>
      <c r="M121" s="4" t="s">
        <v>501</v>
      </c>
    </row>
    <row r="122" spans="1:13" x14ac:dyDescent="0.35">
      <c r="A122" s="6" t="s">
        <v>399</v>
      </c>
      <c r="B122" s="6" t="s">
        <v>476</v>
      </c>
      <c r="C122" s="6" t="str">
        <f>VLOOKUP(A:A,'Mix Devt'!A:D,2,0)</f>
        <v>Sanitary &amp; Plumbing</v>
      </c>
      <c r="D122" s="6" t="str">
        <f>VLOOKUP(A:A,'Mix Devt'!A:D,3,0)</f>
        <v>Sanitary Work</v>
      </c>
      <c r="E122" s="19" t="str">
        <f>VLOOKUP(A:A,'Mix Devt'!A:D,4,0)</f>
        <v>Floor trap choke/overflow</v>
      </c>
      <c r="F122" s="6" t="s">
        <v>14</v>
      </c>
      <c r="G122" s="6" t="s">
        <v>15</v>
      </c>
      <c r="H122" s="6" t="s">
        <v>486</v>
      </c>
      <c r="I122" s="6" t="str">
        <f>VLOOKUP(A:A,'Mix Devt'!A:K,8,0)</f>
        <v>N</v>
      </c>
      <c r="J122" s="6" t="str">
        <f>VLOOKUP(A:A,'Mix Devt'!A:K,9,0)</f>
        <v>Y</v>
      </c>
      <c r="K122" s="6" t="str">
        <f>VLOOKUP(A:A,'Mix Devt'!A:K,10,0)</f>
        <v>Sanitary &amp; Plumbing</v>
      </c>
      <c r="L122" s="6" t="str">
        <f>VLOOKUP(A:A,'Mix Devt'!A:K,11,0)</f>
        <v>Floor trap choke/overflow</v>
      </c>
      <c r="M122" s="4" t="s">
        <v>501</v>
      </c>
    </row>
    <row r="123" spans="1:13" x14ac:dyDescent="0.35">
      <c r="A123" s="6" t="s">
        <v>401</v>
      </c>
      <c r="B123" s="6" t="s">
        <v>476</v>
      </c>
      <c r="C123" s="6" t="str">
        <f>VLOOKUP(A:A,'Mix Devt'!A:D,2,0)</f>
        <v>Sanitary &amp; Plumbing</v>
      </c>
      <c r="D123" s="6" t="str">
        <f>VLOOKUP(A:A,'Mix Devt'!A:D,3,0)</f>
        <v>Sanitary Work</v>
      </c>
      <c r="E123" s="6" t="str">
        <f>VLOOKUP(A:A,'Mix Devt'!A:D,4,0)</f>
        <v>Grease trap full/not clear</v>
      </c>
      <c r="F123" s="6" t="s">
        <v>14</v>
      </c>
      <c r="G123" s="6" t="s">
        <v>15</v>
      </c>
      <c r="H123" s="6" t="s">
        <v>486</v>
      </c>
      <c r="I123" s="6" t="str">
        <f>VLOOKUP(A:A,'Mix Devt'!A:K,8,0)</f>
        <v>N</v>
      </c>
      <c r="J123" s="6" t="str">
        <f>VLOOKUP(A:A,'Mix Devt'!A:K,9,0)</f>
        <v>Y</v>
      </c>
      <c r="K123" s="6" t="str">
        <f>VLOOKUP(A:A,'Mix Devt'!A:K,10,0)</f>
        <v>Sanitary &amp; Plumbing</v>
      </c>
      <c r="L123" s="6" t="str">
        <f>VLOOKUP(A:A,'Mix Devt'!A:K,11,0)</f>
        <v>Grease trap full/not clear</v>
      </c>
      <c r="M123" s="4" t="s">
        <v>502</v>
      </c>
    </row>
    <row r="124" spans="1:13" x14ac:dyDescent="0.35">
      <c r="A124" s="6" t="s">
        <v>402</v>
      </c>
      <c r="B124" s="6" t="s">
        <v>476</v>
      </c>
      <c r="C124" s="6" t="str">
        <f>VLOOKUP(A:A,'Mix Devt'!A:D,2,0)</f>
        <v>Sanitary &amp; Plumbing</v>
      </c>
      <c r="D124" s="6" t="str">
        <f>VLOOKUP(A:A,'Mix Devt'!A:D,3,0)</f>
        <v>Sanitary Work</v>
      </c>
      <c r="E124" s="6" t="str">
        <f>VLOOKUP(A:A,'Mix Devt'!A:D,4,0)</f>
        <v>Low water pressure</v>
      </c>
      <c r="F124" s="6" t="s">
        <v>14</v>
      </c>
      <c r="G124" s="6" t="s">
        <v>15</v>
      </c>
      <c r="H124" s="6" t="s">
        <v>486</v>
      </c>
      <c r="I124" s="6" t="str">
        <f>VLOOKUP(A:A,'Mix Devt'!A:K,8,0)</f>
        <v>N</v>
      </c>
      <c r="J124" s="6" t="str">
        <f>VLOOKUP(A:A,'Mix Devt'!A:K,9,0)</f>
        <v>Y</v>
      </c>
      <c r="K124" s="6" t="str">
        <f>VLOOKUP(A:A,'Mix Devt'!A:K,10,0)</f>
        <v>Sanitary &amp; Plumbing</v>
      </c>
      <c r="L124" s="6" t="str">
        <f>VLOOKUP(A:A,'Mix Devt'!A:K,11,0)</f>
        <v>Low water pressure</v>
      </c>
      <c r="M124" s="4" t="s">
        <v>502</v>
      </c>
    </row>
    <row r="125" spans="1:13" x14ac:dyDescent="0.35">
      <c r="A125" s="6" t="s">
        <v>403</v>
      </c>
      <c r="B125" s="6" t="s">
        <v>476</v>
      </c>
      <c r="C125" s="6" t="str">
        <f>VLOOKUP(A:A,'Mix Devt'!A:D,2,0)</f>
        <v>Sanitary &amp; Plumbing</v>
      </c>
      <c r="D125" s="6" t="str">
        <f>VLOOKUP(A:A,'Mix Devt'!A:D,3,0)</f>
        <v>Sanitary Work</v>
      </c>
      <c r="E125" s="6" t="str">
        <f>VLOOKUP(A:A,'Mix Devt'!A:D,4,0)</f>
        <v>Manhole choke</v>
      </c>
      <c r="F125" s="6" t="s">
        <v>14</v>
      </c>
      <c r="G125" s="6" t="s">
        <v>15</v>
      </c>
      <c r="H125" s="6" t="s">
        <v>486</v>
      </c>
      <c r="I125" s="6" t="str">
        <f>VLOOKUP(A:A,'Mix Devt'!A:K,8,0)</f>
        <v>N</v>
      </c>
      <c r="J125" s="6" t="str">
        <f>VLOOKUP(A:A,'Mix Devt'!A:K,9,0)</f>
        <v>Y</v>
      </c>
      <c r="K125" s="6" t="str">
        <f>VLOOKUP(A:A,'Mix Devt'!A:K,10,0)</f>
        <v>Sanitary &amp; Plumbing</v>
      </c>
      <c r="L125" s="6" t="str">
        <f>VLOOKUP(A:A,'Mix Devt'!A:K,11,0)</f>
        <v>Manhole choke</v>
      </c>
      <c r="M125" s="4" t="s">
        <v>502</v>
      </c>
    </row>
    <row r="126" spans="1:13" x14ac:dyDescent="0.35">
      <c r="A126" s="6" t="s">
        <v>406</v>
      </c>
      <c r="B126" s="6" t="s">
        <v>476</v>
      </c>
      <c r="C126" s="6" t="str">
        <f>VLOOKUP(A:A,'Mix Devt'!A:D,2,0)</f>
        <v>Sanitary &amp; Plumbing</v>
      </c>
      <c r="D126" s="6" t="str">
        <f>VLOOKUP(A:A,'Mix Devt'!A:D,3,0)</f>
        <v>Sanitary Work</v>
      </c>
      <c r="E126" s="19" t="str">
        <f>VLOOKUP(A:A,'Mix Devt'!A:D,4,0)</f>
        <v>Other sanitary and plumbing issues</v>
      </c>
      <c r="F126" s="6" t="s">
        <v>14</v>
      </c>
      <c r="G126" s="6" t="s">
        <v>15</v>
      </c>
      <c r="H126" s="6" t="s">
        <v>486</v>
      </c>
      <c r="I126" s="6" t="str">
        <f>VLOOKUP(A:A,'Mix Devt'!A:K,8,0)</f>
        <v>N</v>
      </c>
      <c r="J126" s="6" t="str">
        <f>VLOOKUP(A:A,'Mix Devt'!A:K,9,0)</f>
        <v>Y</v>
      </c>
      <c r="K126" s="6" t="str">
        <f>VLOOKUP(A:A,'Mix Devt'!A:K,10,0)</f>
        <v>Sanitary &amp; Plumbing</v>
      </c>
      <c r="L126" s="6" t="str">
        <f>VLOOKUP(A:A,'Mix Devt'!A:K,11,0)</f>
        <v>Other sanitary and plumbing issues</v>
      </c>
      <c r="M126" s="4" t="s">
        <v>501</v>
      </c>
    </row>
    <row r="127" spans="1:13" x14ac:dyDescent="0.35">
      <c r="A127" s="6" t="s">
        <v>404</v>
      </c>
      <c r="B127" s="6" t="s">
        <v>476</v>
      </c>
      <c r="C127" s="6" t="str">
        <f>VLOOKUP(A:A,'Mix Devt'!A:D,2,0)</f>
        <v>Sanitary &amp; Plumbing</v>
      </c>
      <c r="D127" s="6" t="str">
        <f>VLOOKUP(A:A,'Mix Devt'!A:D,3,0)</f>
        <v>Sanitary Work</v>
      </c>
      <c r="E127" s="19" t="str">
        <f>VLOOKUP(A:A,'Mix Devt'!A:D,4,0)</f>
        <v>Pipe burst/tap leak/choke</v>
      </c>
      <c r="F127" s="6" t="s">
        <v>14</v>
      </c>
      <c r="G127" s="6" t="s">
        <v>15</v>
      </c>
      <c r="H127" s="6" t="s">
        <v>486</v>
      </c>
      <c r="I127" s="6" t="str">
        <f>VLOOKUP(A:A,'Mix Devt'!A:K,8,0)</f>
        <v>Y</v>
      </c>
      <c r="J127" s="6" t="str">
        <f>VLOOKUP(A:A,'Mix Devt'!A:K,9,0)</f>
        <v>Y</v>
      </c>
      <c r="K127" s="6" t="str">
        <f>VLOOKUP(A:A,'Mix Devt'!A:K,10,0)</f>
        <v>Sanitary &amp; Plumbing</v>
      </c>
      <c r="L127" s="6" t="str">
        <f>VLOOKUP(A:A,'Mix Devt'!A:K,11,0)</f>
        <v>Pipe burst/tap leak/choke</v>
      </c>
      <c r="M127" s="4" t="s">
        <v>501</v>
      </c>
    </row>
    <row r="128" spans="1:13" x14ac:dyDescent="0.35">
      <c r="A128" s="6" t="s">
        <v>409</v>
      </c>
      <c r="B128" s="6" t="s">
        <v>452</v>
      </c>
      <c r="C128" s="6" t="str">
        <f>VLOOKUP(A:A,'Mix Devt'!A:D,2,0)</f>
        <v>Sanitary &amp; Plumbing</v>
      </c>
      <c r="D128" s="6" t="str">
        <f>VLOOKUP(A:A,'Mix Devt'!A:D,3,0)</f>
        <v>Toilet</v>
      </c>
      <c r="E128" s="19" t="str">
        <f>VLOOKUP(A:A,'Mix Devt'!A:D,4,0)</f>
        <v>Basin/tap/flushing sensor faulty</v>
      </c>
      <c r="F128" s="6" t="s">
        <v>14</v>
      </c>
      <c r="G128" s="6" t="s">
        <v>15</v>
      </c>
      <c r="H128" s="6" t="s">
        <v>486</v>
      </c>
      <c r="I128" s="6" t="str">
        <f>VLOOKUP(A:A,'Mix Devt'!A:K,8,0)</f>
        <v>Y</v>
      </c>
      <c r="J128" s="6" t="str">
        <f>VLOOKUP(A:A,'Mix Devt'!A:K,9,0)</f>
        <v>Y</v>
      </c>
      <c r="K128" s="6" t="str">
        <f>VLOOKUP(A:A,'Mix Devt'!A:K,10,0)</f>
        <v>Sanitary &amp; Plumbing</v>
      </c>
      <c r="L128" s="6" t="str">
        <f>VLOOKUP(A:A,'Mix Devt'!A:K,11,0)</f>
        <v>Basin/tap/flushing sensor faulty</v>
      </c>
      <c r="M128" s="4" t="s">
        <v>501</v>
      </c>
    </row>
    <row r="129" spans="1:13" x14ac:dyDescent="0.35">
      <c r="A129" s="6" t="s">
        <v>412</v>
      </c>
      <c r="B129" s="6" t="s">
        <v>452</v>
      </c>
      <c r="C129" s="6" t="str">
        <f>VLOOKUP(A:A,'Mix Devt'!A:D,2,0)</f>
        <v>Sanitary &amp; Plumbing</v>
      </c>
      <c r="D129" s="6" t="str">
        <f>VLOOKUP(A:A,'Mix Devt'!A:D,3,0)</f>
        <v>Toilet</v>
      </c>
      <c r="E129" s="19" t="str">
        <f>VLOOKUP(A:A,'Mix Devt'!A:D,4,0)</f>
        <v>Litter/stain/dirty/not cleaned</v>
      </c>
      <c r="F129" s="6" t="s">
        <v>14</v>
      </c>
      <c r="G129" s="6" t="s">
        <v>15</v>
      </c>
      <c r="H129" s="6" t="s">
        <v>486</v>
      </c>
      <c r="I129" s="6" t="str">
        <f>VLOOKUP(A:A,'Mix Devt'!A:K,8,0)</f>
        <v>Y</v>
      </c>
      <c r="J129" s="6" t="str">
        <f>VLOOKUP(A:A,'Mix Devt'!A:K,9,0)</f>
        <v>Y</v>
      </c>
      <c r="K129" s="6" t="str">
        <f>VLOOKUP(A:A,'Mix Devt'!A:K,10,0)</f>
        <v>Sanitary &amp; Plumbing</v>
      </c>
      <c r="L129" s="6" t="str">
        <f>VLOOKUP(A:A,'Mix Devt'!A:K,11,0)</f>
        <v>Litter/stain/dirty/not cleaned</v>
      </c>
      <c r="M129" s="4" t="s">
        <v>501</v>
      </c>
    </row>
    <row r="130" spans="1:13" x14ac:dyDescent="0.35">
      <c r="A130" s="6" t="s">
        <v>414</v>
      </c>
      <c r="B130" s="6" t="s">
        <v>452</v>
      </c>
      <c r="C130" s="6" t="str">
        <f>VLOOKUP(A:A,'Mix Devt'!A:D,2,0)</f>
        <v>Sanitary &amp; Plumbing</v>
      </c>
      <c r="D130" s="6" t="str">
        <f>VLOOKUP(A:A,'Mix Devt'!A:D,3,0)</f>
        <v>Toilet</v>
      </c>
      <c r="E130" s="6" t="str">
        <f>VLOOKUP(A:A,'Mix Devt'!A:D,4,0)</f>
        <v>Mirror damage/stain</v>
      </c>
      <c r="F130" s="6" t="s">
        <v>14</v>
      </c>
      <c r="G130" s="6" t="s">
        <v>15</v>
      </c>
      <c r="H130" s="6" t="s">
        <v>486</v>
      </c>
      <c r="I130" s="6" t="str">
        <f>VLOOKUP(A:A,'Mix Devt'!A:K,8,0)</f>
        <v>Y</v>
      </c>
      <c r="J130" s="6" t="str">
        <f>VLOOKUP(A:A,'Mix Devt'!A:K,9,0)</f>
        <v>Y</v>
      </c>
      <c r="K130" s="6" t="str">
        <f>VLOOKUP(A:A,'Mix Devt'!A:K,10,0)</f>
        <v>Sanitary &amp; Plumbing</v>
      </c>
      <c r="L130" s="6" t="str">
        <f>VLOOKUP(A:A,'Mix Devt'!A:K,11,0)</f>
        <v>Mirror damage/stain</v>
      </c>
      <c r="M130" s="4" t="s">
        <v>502</v>
      </c>
    </row>
    <row r="131" spans="1:13" x14ac:dyDescent="0.35">
      <c r="A131" s="6" t="s">
        <v>415</v>
      </c>
      <c r="B131" s="6" t="s">
        <v>452</v>
      </c>
      <c r="C131" s="6" t="str">
        <f>VLOOKUP(A:A,'Mix Devt'!A:D,2,0)</f>
        <v>Sanitary &amp; Plumbing</v>
      </c>
      <c r="D131" s="6" t="str">
        <f>VLOOKUP(A:A,'Mix Devt'!A:D,3,0)</f>
        <v>Toilet</v>
      </c>
      <c r="E131" s="19" t="str">
        <f>VLOOKUP(A:A,'Mix Devt'!A:D,4,0)</f>
        <v>Other toilet related issues</v>
      </c>
      <c r="F131" s="6" t="s">
        <v>14</v>
      </c>
      <c r="G131" s="6" t="s">
        <v>15</v>
      </c>
      <c r="H131" s="6" t="s">
        <v>486</v>
      </c>
      <c r="I131" s="6" t="str">
        <f>VLOOKUP(A:A,'Mix Devt'!A:K,8,0)</f>
        <v>Y</v>
      </c>
      <c r="J131" s="6" t="str">
        <f>VLOOKUP(A:A,'Mix Devt'!A:K,9,0)</f>
        <v>Y</v>
      </c>
      <c r="K131" s="6" t="str">
        <f>VLOOKUP(A:A,'Mix Devt'!A:K,10,0)</f>
        <v>Sanitary &amp; Plumbing</v>
      </c>
      <c r="L131" s="6" t="str">
        <f>VLOOKUP(A:A,'Mix Devt'!A:K,11,0)</f>
        <v>Other toilet related issues</v>
      </c>
      <c r="M131" s="4" t="s">
        <v>501</v>
      </c>
    </row>
    <row r="132" spans="1:13" x14ac:dyDescent="0.35">
      <c r="A132" s="6" t="s">
        <v>417</v>
      </c>
      <c r="B132" s="6" t="s">
        <v>452</v>
      </c>
      <c r="C132" s="6" t="str">
        <f>VLOOKUP(A:A,'Mix Devt'!A:D,2,0)</f>
        <v>Sanitary &amp; Plumbing</v>
      </c>
      <c r="D132" s="6" t="str">
        <f>VLOOKUP(A:A,'Mix Devt'!A:D,3,0)</f>
        <v>Toilet</v>
      </c>
      <c r="E132" s="6" t="str">
        <f>VLOOKUP(A:A,'Mix Devt'!A:D,4,0)</f>
        <v>Toilet roll/hand soap empty</v>
      </c>
      <c r="F132" s="6" t="s">
        <v>14</v>
      </c>
      <c r="G132" s="6" t="s">
        <v>15</v>
      </c>
      <c r="H132" s="6" t="s">
        <v>486</v>
      </c>
      <c r="I132" s="6" t="str">
        <f>VLOOKUP(A:A,'Mix Devt'!A:K,8,0)</f>
        <v>Y</v>
      </c>
      <c r="J132" s="6" t="str">
        <f>VLOOKUP(A:A,'Mix Devt'!A:K,9,0)</f>
        <v>Y</v>
      </c>
      <c r="K132" s="6" t="str">
        <f>VLOOKUP(A:A,'Mix Devt'!A:K,10,0)</f>
        <v>Sanitary &amp; Plumbing</v>
      </c>
      <c r="L132" s="6" t="str">
        <f>VLOOKUP(A:A,'Mix Devt'!A:K,11,0)</f>
        <v>Toilet roll/hand soap empty</v>
      </c>
      <c r="M132" s="4" t="s">
        <v>502</v>
      </c>
    </row>
    <row r="133" spans="1:13" x14ac:dyDescent="0.35">
      <c r="A133" s="6" t="s">
        <v>419</v>
      </c>
      <c r="B133" s="6" t="s">
        <v>452</v>
      </c>
      <c r="C133" s="6" t="str">
        <f>VLOOKUP(A:A,'Mix Devt'!A:D,2,0)</f>
        <v>Sanitary &amp; Plumbing</v>
      </c>
      <c r="D133" s="6" t="str">
        <f>VLOOKUP(A:A,'Mix Devt'!A:D,3,0)</f>
        <v>Toilet</v>
      </c>
      <c r="E133" s="6" t="str">
        <f>VLOOKUP(A:A,'Mix Devt'!A:D,4,0)</f>
        <v>WC cover/seat damage</v>
      </c>
      <c r="F133" s="6" t="s">
        <v>14</v>
      </c>
      <c r="G133" s="6" t="s">
        <v>15</v>
      </c>
      <c r="H133" s="6" t="s">
        <v>486</v>
      </c>
      <c r="I133" s="6" t="str">
        <f>VLOOKUP(A:A,'Mix Devt'!A:K,8,0)</f>
        <v>N</v>
      </c>
      <c r="J133" s="6" t="str">
        <f>VLOOKUP(A:A,'Mix Devt'!A:K,9,0)</f>
        <v>Y</v>
      </c>
      <c r="K133" s="6" t="str">
        <f>VLOOKUP(A:A,'Mix Devt'!A:K,10,0)</f>
        <v>Sanitary &amp; Plumbing</v>
      </c>
      <c r="L133" s="6" t="str">
        <f>VLOOKUP(A:A,'Mix Devt'!A:K,11,0)</f>
        <v>WC cover/seat damage</v>
      </c>
      <c r="M133" s="4" t="s">
        <v>502</v>
      </c>
    </row>
    <row r="134" spans="1:13" x14ac:dyDescent="0.35">
      <c r="A134" s="6" t="s">
        <v>430</v>
      </c>
      <c r="B134" s="6" t="s">
        <v>477</v>
      </c>
      <c r="C134" s="6" t="str">
        <f>VLOOKUP(A:A,'Mix Devt'!A:D,2,0)</f>
        <v>Security Services</v>
      </c>
      <c r="D134" s="6" t="str">
        <f>VLOOKUP(A:A,'Mix Devt'!A:D,3,0)</f>
        <v>Security</v>
      </c>
      <c r="E134" s="6" t="str">
        <f>VLOOKUP(A:A,'Mix Devt'!A:D,4,0)</f>
        <v>Guardhouse not manned</v>
      </c>
      <c r="F134" s="6" t="s">
        <v>14</v>
      </c>
      <c r="G134" s="6" t="s">
        <v>15</v>
      </c>
      <c r="H134" s="6" t="s">
        <v>486</v>
      </c>
      <c r="I134" s="6" t="str">
        <f>VLOOKUP(A:A,'Mix Devt'!A:K,8,0)</f>
        <v>Y</v>
      </c>
      <c r="J134" s="6" t="str">
        <f>VLOOKUP(A:A,'Mix Devt'!A:K,9,0)</f>
        <v>Y</v>
      </c>
      <c r="K134" s="6" t="str">
        <f>VLOOKUP(A:A,'Mix Devt'!A:K,10,0)</f>
        <v>Security</v>
      </c>
      <c r="L134" s="6" t="str">
        <f>VLOOKUP(A:A,'Mix Devt'!A:K,11,0)</f>
        <v>Guardhouse not manned</v>
      </c>
      <c r="M134" s="4" t="s">
        <v>502</v>
      </c>
    </row>
    <row r="135" spans="1:13" x14ac:dyDescent="0.35">
      <c r="A135" s="6" t="s">
        <v>431</v>
      </c>
      <c r="B135" s="6" t="s">
        <v>477</v>
      </c>
      <c r="C135" s="6" t="str">
        <f>VLOOKUP(A:A,'Mix Devt'!A:D,2,0)</f>
        <v>Security Services</v>
      </c>
      <c r="D135" s="6" t="str">
        <f>VLOOKUP(A:A,'Mix Devt'!A:D,3,0)</f>
        <v>Security</v>
      </c>
      <c r="E135" s="19" t="str">
        <f>VLOOKUP(A:A,'Mix Devt'!A:D,4,0)</f>
        <v>Guards: improper attire/rude/sleep</v>
      </c>
      <c r="F135" s="6" t="s">
        <v>14</v>
      </c>
      <c r="G135" s="6" t="s">
        <v>15</v>
      </c>
      <c r="H135" s="6" t="s">
        <v>486</v>
      </c>
      <c r="I135" s="6" t="str">
        <f>VLOOKUP(A:A,'Mix Devt'!A:K,8,0)</f>
        <v>Y</v>
      </c>
      <c r="J135" s="6" t="str">
        <f>VLOOKUP(A:A,'Mix Devt'!A:K,9,0)</f>
        <v>Y</v>
      </c>
      <c r="K135" s="6" t="str">
        <f>VLOOKUP(A:A,'Mix Devt'!A:K,10,0)</f>
        <v>Security</v>
      </c>
      <c r="L135" s="6" t="str">
        <f>VLOOKUP(A:A,'Mix Devt'!A:K,11,0)</f>
        <v>Guards not properly attired/rude/sleeping</v>
      </c>
      <c r="M135" s="4" t="s">
        <v>501</v>
      </c>
    </row>
    <row r="136" spans="1:13" x14ac:dyDescent="0.35">
      <c r="A136" s="6" t="s">
        <v>433</v>
      </c>
      <c r="B136" s="6" t="s">
        <v>477</v>
      </c>
      <c r="C136" s="6" t="str">
        <f>VLOOKUP(A:A,'Mix Devt'!A:D,2,0)</f>
        <v>Security Services</v>
      </c>
      <c r="D136" s="6" t="str">
        <f>VLOOKUP(A:A,'Mix Devt'!A:D,3,0)</f>
        <v>Security</v>
      </c>
      <c r="E136" s="6" t="str">
        <f>VLOOKUP(A:A,'Mix Devt'!A:D,4,0)</f>
        <v>Indiscriminate parking of bicycles</v>
      </c>
      <c r="F136" s="6" t="s">
        <v>14</v>
      </c>
      <c r="G136" s="6" t="s">
        <v>15</v>
      </c>
      <c r="H136" s="6" t="s">
        <v>486</v>
      </c>
      <c r="I136" s="6" t="str">
        <f>VLOOKUP(A:A,'Mix Devt'!A:K,8,0)</f>
        <v>Y</v>
      </c>
      <c r="J136" s="6" t="str">
        <f>VLOOKUP(A:A,'Mix Devt'!A:K,9,0)</f>
        <v>Y</v>
      </c>
      <c r="K136" s="6" t="str">
        <f>VLOOKUP(A:A,'Mix Devt'!A:K,10,0)</f>
        <v>Security</v>
      </c>
      <c r="L136" s="6" t="str">
        <f>VLOOKUP(A:A,'Mix Devt'!A:K,11,0)</f>
        <v>Indiscriminate parking of bicycles</v>
      </c>
      <c r="M136" s="4" t="s">
        <v>502</v>
      </c>
    </row>
    <row r="137" spans="1:13" x14ac:dyDescent="0.35">
      <c r="A137" s="6" t="s">
        <v>435</v>
      </c>
      <c r="B137" s="6" t="s">
        <v>477</v>
      </c>
      <c r="C137" s="6" t="str">
        <f>VLOOKUP(A:A,'Mix Devt'!A:D,2,0)</f>
        <v>Security Services</v>
      </c>
      <c r="D137" s="6" t="str">
        <f>VLOOKUP(A:A,'Mix Devt'!A:D,3,0)</f>
        <v>Security</v>
      </c>
      <c r="E137" s="19" t="str">
        <f>VLOOKUP(A:A,'Mix Devt'!A:D,4,0)</f>
        <v>Other security issues</v>
      </c>
      <c r="F137" s="6" t="s">
        <v>14</v>
      </c>
      <c r="G137" s="6" t="s">
        <v>15</v>
      </c>
      <c r="H137" s="6" t="s">
        <v>486</v>
      </c>
      <c r="I137" s="6" t="str">
        <f>VLOOKUP(A:A,'Mix Devt'!A:K,8,0)</f>
        <v>Y</v>
      </c>
      <c r="J137" s="6" t="str">
        <f>VLOOKUP(A:A,'Mix Devt'!A:K,9,0)</f>
        <v>Y</v>
      </c>
      <c r="K137" s="6" t="str">
        <f>VLOOKUP(A:A,'Mix Devt'!A:K,10,0)</f>
        <v>Security</v>
      </c>
      <c r="L137" s="6" t="str">
        <f>VLOOKUP(A:A,'Mix Devt'!A:K,11,0)</f>
        <v>Other security issues</v>
      </c>
      <c r="M137" s="4" t="s">
        <v>501</v>
      </c>
    </row>
    <row r="138" spans="1:13" x14ac:dyDescent="0.35">
      <c r="A138" s="6" t="s">
        <v>437</v>
      </c>
      <c r="B138" s="6" t="s">
        <v>477</v>
      </c>
      <c r="C138" s="6" t="str">
        <f>VLOOKUP(A:A,'Mix Devt'!A:D,2,0)</f>
        <v>Security Services</v>
      </c>
      <c r="D138" s="6" t="str">
        <f>VLOOKUP(A:A,'Mix Devt'!A:D,3,0)</f>
        <v>Security</v>
      </c>
      <c r="E138" s="6" t="str">
        <f>VLOOKUP(A:A,'Mix Devt'!A:D,4,0)</f>
        <v>Phone calls not answered</v>
      </c>
      <c r="F138" s="6" t="s">
        <v>14</v>
      </c>
      <c r="G138" s="6" t="s">
        <v>15</v>
      </c>
      <c r="H138" s="6" t="s">
        <v>486</v>
      </c>
      <c r="I138" s="6" t="str">
        <f>VLOOKUP(A:A,'Mix Devt'!A:K,8,0)</f>
        <v>Y</v>
      </c>
      <c r="J138" s="6" t="str">
        <f>VLOOKUP(A:A,'Mix Devt'!A:K,9,0)</f>
        <v>Y</v>
      </c>
      <c r="K138" s="6" t="str">
        <f>VLOOKUP(A:A,'Mix Devt'!A:K,10,0)</f>
        <v>Security</v>
      </c>
      <c r="L138" s="6" t="str">
        <f>VLOOKUP(A:A,'Mix Devt'!A:K,11,0)</f>
        <v>Guards not answering calls</v>
      </c>
      <c r="M138" s="4" t="s">
        <v>502</v>
      </c>
    </row>
    <row r="139" spans="1:13" x14ac:dyDescent="0.35">
      <c r="A139" s="6" t="s">
        <v>439</v>
      </c>
      <c r="B139" s="6" t="s">
        <v>477</v>
      </c>
      <c r="C139" s="6" t="str">
        <f>VLOOKUP(A:A,'Mix Devt'!A:D,2,0)</f>
        <v>Security Services</v>
      </c>
      <c r="D139" s="6" t="str">
        <f>VLOOKUP(A:A,'Mix Devt'!A:D,3,0)</f>
        <v>Security</v>
      </c>
      <c r="E139" s="6" t="str">
        <f>VLOOKUP(A:A,'Mix Devt'!A:D,4,0)</f>
        <v>Disturbance at common area</v>
      </c>
      <c r="F139" s="6" t="s">
        <v>14</v>
      </c>
      <c r="G139" s="6" t="s">
        <v>15</v>
      </c>
      <c r="H139" s="6" t="s">
        <v>486</v>
      </c>
      <c r="I139" s="6" t="str">
        <f>VLOOKUP(A:A,'Mix Devt'!A:K,8,0)</f>
        <v>Y</v>
      </c>
      <c r="J139" s="6" t="str">
        <f>VLOOKUP(A:A,'Mix Devt'!A:K,9,0)</f>
        <v>Y</v>
      </c>
      <c r="K139" s="6" t="str">
        <f>VLOOKUP(A:A,'Mix Devt'!A:K,10,0)</f>
        <v>Security</v>
      </c>
      <c r="L139" s="6" t="str">
        <f>VLOOKUP(A:A,'Mix Devt'!A:K,11,0)</f>
        <v>Disturbance at common area</v>
      </c>
      <c r="M139" s="4" t="s">
        <v>502</v>
      </c>
    </row>
    <row r="140" spans="1:13" x14ac:dyDescent="0.35">
      <c r="A140" s="6" t="s">
        <v>299</v>
      </c>
      <c r="B140" s="6" t="s">
        <v>479</v>
      </c>
      <c r="C140" s="6" t="str">
        <f>VLOOKUP(A:A,'Mix Devt'!A:D,2,0)</f>
        <v>Systems</v>
      </c>
      <c r="D140" s="6" t="str">
        <f>VLOOKUP(A:A,'Mix Devt'!A:D,3,0)</f>
        <v>Fire Protection</v>
      </c>
      <c r="E140" s="6" t="str">
        <f>VLOOKUP(A:A,'Mix Devt'!A:D,4,0)</f>
        <v>Fire door self-closing device faulty</v>
      </c>
      <c r="F140" s="6" t="s">
        <v>14</v>
      </c>
      <c r="G140" s="6" t="s">
        <v>15</v>
      </c>
      <c r="H140" s="6" t="s">
        <v>486</v>
      </c>
      <c r="I140" s="6" t="str">
        <f>VLOOKUP(A:A,'Mix Devt'!A:K,8,0)</f>
        <v>N</v>
      </c>
      <c r="J140" s="6" t="str">
        <f>VLOOKUP(A:A,'Mix Devt'!A:K,9,0)</f>
        <v>Y</v>
      </c>
      <c r="K140" s="6" t="str">
        <f>VLOOKUP(A:A,'Mix Devt'!A:K,10,0)</f>
        <v>Others</v>
      </c>
      <c r="L140" s="6" t="str">
        <f>VLOOKUP(A:A,'Mix Devt'!A:K,11,0)</f>
        <v>Fire door self-closing device faulty</v>
      </c>
      <c r="M140" s="4" t="s">
        <v>502</v>
      </c>
    </row>
    <row r="141" spans="1:13" x14ac:dyDescent="0.35">
      <c r="A141" s="6" t="s">
        <v>300</v>
      </c>
      <c r="B141" s="6" t="s">
        <v>479</v>
      </c>
      <c r="C141" s="6" t="str">
        <f>VLOOKUP(A:A,'Mix Devt'!A:D,2,0)</f>
        <v>Systems</v>
      </c>
      <c r="D141" s="6" t="str">
        <f>VLOOKUP(A:A,'Mix Devt'!A:D,3,0)</f>
        <v>Fire Protection</v>
      </c>
      <c r="E141" s="19" t="str">
        <f>VLOOKUP(A:A,'Mix Devt'!A:D,4,0)</f>
        <v>Fire extinguisher expired</v>
      </c>
      <c r="F141" s="6" t="s">
        <v>14</v>
      </c>
      <c r="G141" s="6" t="s">
        <v>15</v>
      </c>
      <c r="H141" s="6" t="s">
        <v>486</v>
      </c>
      <c r="I141" s="6" t="str">
        <f>VLOOKUP(A:A,'Mix Devt'!A:K,8,0)</f>
        <v>N</v>
      </c>
      <c r="J141" s="6" t="str">
        <f>VLOOKUP(A:A,'Mix Devt'!A:K,9,0)</f>
        <v>Y</v>
      </c>
      <c r="K141" s="6" t="str">
        <f>VLOOKUP(A:A,'Mix Devt'!A:K,10,0)</f>
        <v>Others</v>
      </c>
      <c r="L141" s="6" t="str">
        <f>VLOOKUP(A:A,'Mix Devt'!A:K,11,0)</f>
        <v>Fire extinguisher expired</v>
      </c>
      <c r="M141" s="4" t="s">
        <v>501</v>
      </c>
    </row>
    <row r="142" spans="1:13" x14ac:dyDescent="0.35">
      <c r="A142" s="6" t="s">
        <v>291</v>
      </c>
      <c r="B142" s="6" t="s">
        <v>479</v>
      </c>
      <c r="C142" s="6" t="str">
        <f>VLOOKUP(A:A,'Mix Devt'!A:D,2,0)</f>
        <v>Systems</v>
      </c>
      <c r="D142" s="6" t="str">
        <f>VLOOKUP(A:A,'Mix Devt'!A:D,3,0)</f>
        <v>Fire Protection</v>
      </c>
      <c r="E142" s="19" t="str">
        <f>VLOOKUP(A:A,'Mix Devt'!A:D,4,0)</f>
        <v>Fire protection alarm/panel faulty</v>
      </c>
      <c r="F142" s="6" t="s">
        <v>14</v>
      </c>
      <c r="G142" s="6" t="s">
        <v>15</v>
      </c>
      <c r="H142" s="6" t="s">
        <v>486</v>
      </c>
      <c r="I142" s="6" t="str">
        <f>VLOOKUP(A:A,'Mix Devt'!A:K,8,0)</f>
        <v>N</v>
      </c>
      <c r="J142" s="6" t="str">
        <f>VLOOKUP(A:A,'Mix Devt'!A:K,9,0)</f>
        <v>Y</v>
      </c>
      <c r="K142" s="6" t="str">
        <f>VLOOKUP(A:A,'Mix Devt'!A:K,10,0)</f>
        <v>Others</v>
      </c>
      <c r="L142" s="6" t="str">
        <f>VLOOKUP(A:A,'Mix Devt'!A:K,11,0)</f>
        <v>Fire protection alarm/panel faulty</v>
      </c>
      <c r="M142" s="4" t="s">
        <v>501</v>
      </c>
    </row>
    <row r="143" spans="1:13" x14ac:dyDescent="0.35">
      <c r="A143" s="6" t="s">
        <v>295</v>
      </c>
      <c r="B143" s="6" t="s">
        <v>479</v>
      </c>
      <c r="C143" s="6" t="str">
        <f>VLOOKUP(A:A,'Mix Devt'!A:D,2,0)</f>
        <v>Systems</v>
      </c>
      <c r="D143" s="6" t="str">
        <f>VLOOKUP(A:A,'Mix Devt'!A:D,3,0)</f>
        <v>Fire Protection</v>
      </c>
      <c r="E143" s="6" t="str">
        <f>VLOOKUP(A:A,'Mix Devt'!A:D,4,0)</f>
        <v>Fire protection call points faulty</v>
      </c>
      <c r="F143" s="6" t="s">
        <v>14</v>
      </c>
      <c r="G143" s="6" t="s">
        <v>15</v>
      </c>
      <c r="H143" s="6" t="s">
        <v>486</v>
      </c>
      <c r="I143" s="6" t="str">
        <f>VLOOKUP(A:A,'Mix Devt'!A:K,8,0)</f>
        <v>N</v>
      </c>
      <c r="J143" s="6" t="str">
        <f>VLOOKUP(A:A,'Mix Devt'!A:K,9,0)</f>
        <v>Y</v>
      </c>
      <c r="K143" s="6" t="str">
        <f>VLOOKUP(A:A,'Mix Devt'!A:K,10,0)</f>
        <v>Others</v>
      </c>
      <c r="L143" s="6" t="str">
        <f>VLOOKUP(A:A,'Mix Devt'!A:K,11,0)</f>
        <v>Fire protection call points faulty</v>
      </c>
      <c r="M143" s="4" t="s">
        <v>502</v>
      </c>
    </row>
    <row r="144" spans="1:13" x14ac:dyDescent="0.35">
      <c r="A144" s="6" t="s">
        <v>297</v>
      </c>
      <c r="B144" s="6" t="s">
        <v>479</v>
      </c>
      <c r="C144" s="6" t="str">
        <f>VLOOKUP(A:A,'Mix Devt'!A:D,2,0)</f>
        <v>Systems</v>
      </c>
      <c r="D144" s="6" t="str">
        <f>VLOOKUP(A:A,'Mix Devt'!A:D,3,0)</f>
        <v>Fire Protection</v>
      </c>
      <c r="E144" s="6" t="str">
        <f>VLOOKUP(A:A,'Mix Devt'!A:D,4,0)</f>
        <v>Fire protection exit light faulty</v>
      </c>
      <c r="F144" s="6" t="s">
        <v>14</v>
      </c>
      <c r="G144" s="6" t="s">
        <v>15</v>
      </c>
      <c r="H144" s="6" t="s">
        <v>486</v>
      </c>
      <c r="I144" s="6" t="str">
        <f>VLOOKUP(A:A,'Mix Devt'!A:K,8,0)</f>
        <v>N</v>
      </c>
      <c r="J144" s="6" t="str">
        <f>VLOOKUP(A:A,'Mix Devt'!A:K,9,0)</f>
        <v>Y</v>
      </c>
      <c r="K144" s="6" t="str">
        <f>VLOOKUP(A:A,'Mix Devt'!A:K,10,0)</f>
        <v>Others</v>
      </c>
      <c r="L144" s="6" t="str">
        <f>VLOOKUP(A:A,'Mix Devt'!A:K,11,0)</f>
        <v>Fire protection exit light faulty</v>
      </c>
      <c r="M144" s="4" t="s">
        <v>502</v>
      </c>
    </row>
    <row r="145" spans="1:13" x14ac:dyDescent="0.35">
      <c r="A145" s="6" t="s">
        <v>302</v>
      </c>
      <c r="B145" s="6" t="s">
        <v>479</v>
      </c>
      <c r="C145" s="6" t="str">
        <f>VLOOKUP(A:A,'Mix Devt'!A:D,2,0)</f>
        <v>Systems</v>
      </c>
      <c r="D145" s="6" t="str">
        <f>VLOOKUP(A:A,'Mix Devt'!A:D,3,0)</f>
        <v>Fire Protection</v>
      </c>
      <c r="E145" s="6" t="str">
        <f>VLOOKUP(A:A,'Mix Devt'!A:D,4,0)</f>
        <v>Hosereel not secured/wear and tear</v>
      </c>
      <c r="F145" s="6" t="s">
        <v>14</v>
      </c>
      <c r="G145" s="6" t="s">
        <v>15</v>
      </c>
      <c r="H145" s="6" t="s">
        <v>486</v>
      </c>
      <c r="I145" s="6" t="str">
        <f>VLOOKUP(A:A,'Mix Devt'!A:K,8,0)</f>
        <v>N</v>
      </c>
      <c r="J145" s="6" t="str">
        <f>VLOOKUP(A:A,'Mix Devt'!A:K,9,0)</f>
        <v>Y</v>
      </c>
      <c r="K145" s="6" t="str">
        <f>VLOOKUP(A:A,'Mix Devt'!A:K,10,0)</f>
        <v>Others</v>
      </c>
      <c r="L145" s="6" t="str">
        <f>VLOOKUP(A:A,'Mix Devt'!A:K,11,0)</f>
        <v>Hosereel not secured/wear and tear</v>
      </c>
      <c r="M145" s="4" t="s">
        <v>502</v>
      </c>
    </row>
    <row r="146" spans="1:13" x14ac:dyDescent="0.35">
      <c r="A146" s="6" t="s">
        <v>303</v>
      </c>
      <c r="B146" s="6" t="s">
        <v>479</v>
      </c>
      <c r="C146" s="6" t="str">
        <f>VLOOKUP(A:A,'Mix Devt'!A:D,2,0)</f>
        <v>Systems</v>
      </c>
      <c r="D146" s="6" t="str">
        <f>VLOOKUP(A:A,'Mix Devt'!A:D,3,0)</f>
        <v>Fire Protection</v>
      </c>
      <c r="E146" s="19" t="str">
        <f>VLOOKUP(A:A,'Mix Devt'!A:D,4,0)</f>
        <v>Hosereel/jockey pump faulty</v>
      </c>
      <c r="F146" s="6" t="s">
        <v>14</v>
      </c>
      <c r="G146" s="6" t="s">
        <v>15</v>
      </c>
      <c r="H146" s="6" t="s">
        <v>486</v>
      </c>
      <c r="I146" s="6" t="str">
        <f>VLOOKUP(A:A,'Mix Devt'!A:K,8,0)</f>
        <v>N</v>
      </c>
      <c r="J146" s="6" t="str">
        <f>VLOOKUP(A:A,'Mix Devt'!A:K,9,0)</f>
        <v>Y</v>
      </c>
      <c r="K146" s="6" t="str">
        <f>VLOOKUP(A:A,'Mix Devt'!A:K,10,0)</f>
        <v>Others</v>
      </c>
      <c r="L146" s="6" t="str">
        <f>VLOOKUP(A:A,'Mix Devt'!A:K,11,0)</f>
        <v>Hosereel/jockey pump faulty</v>
      </c>
      <c r="M146" s="4" t="s">
        <v>501</v>
      </c>
    </row>
    <row r="147" spans="1:13" x14ac:dyDescent="0.35">
      <c r="A147" s="6" t="s">
        <v>305</v>
      </c>
      <c r="B147" s="6" t="s">
        <v>479</v>
      </c>
      <c r="C147" s="6" t="str">
        <f>VLOOKUP(A:A,'Mix Devt'!A:D,2,0)</f>
        <v>Systems</v>
      </c>
      <c r="D147" s="6" t="str">
        <f>VLOOKUP(A:A,'Mix Devt'!A:D,3,0)</f>
        <v>Fire Protection</v>
      </c>
      <c r="E147" s="19" t="str">
        <f>VLOOKUP(A:A,'Mix Devt'!A:D,4,0)</f>
        <v>Other fire protection Issues</v>
      </c>
      <c r="F147" s="6" t="s">
        <v>14</v>
      </c>
      <c r="G147" s="6" t="s">
        <v>15</v>
      </c>
      <c r="H147" s="6" t="s">
        <v>486</v>
      </c>
      <c r="I147" s="6" t="str">
        <f>VLOOKUP(A:A,'Mix Devt'!A:K,8,0)</f>
        <v>Y</v>
      </c>
      <c r="J147" s="6" t="str">
        <f>VLOOKUP(A:A,'Mix Devt'!A:K,9,0)</f>
        <v>Y</v>
      </c>
      <c r="K147" s="6" t="str">
        <f>VLOOKUP(A:A,'Mix Devt'!A:K,10,0)</f>
        <v>Others</v>
      </c>
      <c r="L147" s="6" t="str">
        <f>VLOOKUP(A:A,'Mix Devt'!A:K,11,0)</f>
        <v>Fire protection &amp; safety equipment issues</v>
      </c>
      <c r="M147" s="4" t="s">
        <v>501</v>
      </c>
    </row>
    <row r="148" spans="1:13" x14ac:dyDescent="0.35">
      <c r="A148" s="6" t="s">
        <v>308</v>
      </c>
      <c r="B148" s="6" t="s">
        <v>479</v>
      </c>
      <c r="C148" s="6" t="str">
        <f>VLOOKUP(A:A,'Mix Devt'!A:D,2,0)</f>
        <v>Systems</v>
      </c>
      <c r="D148" s="6" t="str">
        <f>VLOOKUP(A:A,'Mix Devt'!A:D,3,0)</f>
        <v>Fire Protection</v>
      </c>
      <c r="E148" s="19" t="str">
        <f>VLOOKUP(A:A,'Mix Devt'!A:D,4,0)</f>
        <v>PA system faulty</v>
      </c>
      <c r="F148" s="6" t="s">
        <v>14</v>
      </c>
      <c r="G148" s="6" t="s">
        <v>15</v>
      </c>
      <c r="H148" s="6" t="s">
        <v>486</v>
      </c>
      <c r="I148" s="6" t="str">
        <f>VLOOKUP(A:A,'Mix Devt'!A:K,8,0)</f>
        <v>N</v>
      </c>
      <c r="J148" s="6" t="str">
        <f>VLOOKUP(A:A,'Mix Devt'!A:K,9,0)</f>
        <v>Y</v>
      </c>
      <c r="K148" s="6" t="str">
        <f>VLOOKUP(A:A,'Mix Devt'!A:K,10,0)</f>
        <v>Others</v>
      </c>
      <c r="L148" s="6" t="str">
        <f>VLOOKUP(A:A,'Mix Devt'!A:K,11,0)</f>
        <v>PA system faulty</v>
      </c>
      <c r="M148" s="4" t="s">
        <v>501</v>
      </c>
    </row>
    <row r="149" spans="1:13" x14ac:dyDescent="0.35">
      <c r="A149" s="6" t="s">
        <v>309</v>
      </c>
      <c r="B149" s="6" t="s">
        <v>479</v>
      </c>
      <c r="C149" s="6" t="str">
        <f>VLOOKUP(A:A,'Mix Devt'!A:D,2,0)</f>
        <v>Systems</v>
      </c>
      <c r="D149" s="6" t="str">
        <f>VLOOKUP(A:A,'Mix Devt'!A:D,3,0)</f>
        <v>Fire Protection</v>
      </c>
      <c r="E149" s="6" t="str">
        <f>VLOOKUP(A:A,'Mix Devt'!A:D,4,0)</f>
        <v>Sprinkler control valve/solenoid faulty</v>
      </c>
      <c r="F149" s="6" t="s">
        <v>14</v>
      </c>
      <c r="G149" s="6" t="s">
        <v>15</v>
      </c>
      <c r="H149" s="6" t="s">
        <v>486</v>
      </c>
      <c r="I149" s="6" t="str">
        <f>VLOOKUP(A:A,'Mix Devt'!A:K,8,0)</f>
        <v>N</v>
      </c>
      <c r="J149" s="6" t="str">
        <f>VLOOKUP(A:A,'Mix Devt'!A:K,9,0)</f>
        <v>Y</v>
      </c>
      <c r="K149" s="6" t="str">
        <f>VLOOKUP(A:A,'Mix Devt'!A:K,10,0)</f>
        <v>Others</v>
      </c>
      <c r="L149" s="6" t="str">
        <f>VLOOKUP(A:A,'Mix Devt'!A:K,11,0)</f>
        <v>Sprinkler control valve/solenoid faulty</v>
      </c>
      <c r="M149" s="4" t="s">
        <v>502</v>
      </c>
    </row>
    <row r="150" spans="1:13" x14ac:dyDescent="0.35">
      <c r="A150" s="6" t="s">
        <v>310</v>
      </c>
      <c r="B150" s="6" t="s">
        <v>479</v>
      </c>
      <c r="C150" s="6" t="str">
        <f>VLOOKUP(A:A,'Mix Devt'!A:D,2,0)</f>
        <v>Systems</v>
      </c>
      <c r="D150" s="6" t="str">
        <f>VLOOKUP(A:A,'Mix Devt'!A:D,3,0)</f>
        <v>Fire Protection</v>
      </c>
      <c r="E150" s="6" t="str">
        <f>VLOOKUP(A:A,'Mix Devt'!A:D,4,0)</f>
        <v>Sprinkler pump faulty</v>
      </c>
      <c r="F150" s="6" t="s">
        <v>14</v>
      </c>
      <c r="G150" s="6" t="s">
        <v>15</v>
      </c>
      <c r="H150" s="6" t="s">
        <v>486</v>
      </c>
      <c r="I150" s="6" t="str">
        <f>VLOOKUP(A:A,'Mix Devt'!A:K,8,0)</f>
        <v>N</v>
      </c>
      <c r="J150" s="6" t="str">
        <f>VLOOKUP(A:A,'Mix Devt'!A:K,9,0)</f>
        <v>Y</v>
      </c>
      <c r="K150" s="6" t="str">
        <f>VLOOKUP(A:A,'Mix Devt'!A:K,10,0)</f>
        <v>Others</v>
      </c>
      <c r="L150" s="6" t="str">
        <f>VLOOKUP(A:A,'Mix Devt'!A:K,11,0)</f>
        <v>Sprinkler pump faulty</v>
      </c>
      <c r="M150" s="4" t="s">
        <v>502</v>
      </c>
    </row>
    <row r="151" spans="1:13" x14ac:dyDescent="0.35">
      <c r="A151" s="6" t="s">
        <v>333</v>
      </c>
      <c r="B151" s="6" t="s">
        <v>471</v>
      </c>
      <c r="C151" s="6" t="str">
        <f>VLOOKUP(A:A,'Mix Devt'!A:D,2,0)</f>
        <v>Systems</v>
      </c>
      <c r="D151" s="6" t="str">
        <f>VLOOKUP(A:A,'Mix Devt'!A:D,3,0)</f>
        <v>Major Services Failure</v>
      </c>
      <c r="E151" s="6" t="str">
        <f>VLOOKUP(A:A,'Mix Devt'!A:D,4,0)</f>
        <v>Fire</v>
      </c>
      <c r="F151" s="6" t="s">
        <v>14</v>
      </c>
      <c r="G151" s="6" t="s">
        <v>15</v>
      </c>
      <c r="H151" s="6" t="s">
        <v>486</v>
      </c>
      <c r="I151" s="6" t="str">
        <f>VLOOKUP(A:A,'Mix Devt'!A:K,8,0)</f>
        <v>Y</v>
      </c>
      <c r="J151" s="6" t="str">
        <f>VLOOKUP(A:A,'Mix Devt'!A:K,9,0)</f>
        <v>Y</v>
      </c>
      <c r="K151" s="6" t="str">
        <f>VLOOKUP(A:A,'Mix Devt'!A:K,10,0)</f>
        <v>Services</v>
      </c>
      <c r="L151" s="6" t="str">
        <f>VLOOKUP(A:A,'Mix Devt'!A:K,11,0)</f>
        <v>Fire</v>
      </c>
      <c r="M151" s="4" t="s">
        <v>502</v>
      </c>
    </row>
    <row r="152" spans="1:13" x14ac:dyDescent="0.35">
      <c r="A152" s="6" t="s">
        <v>334</v>
      </c>
      <c r="B152" s="6" t="s">
        <v>471</v>
      </c>
      <c r="C152" s="6" t="str">
        <f>VLOOKUP(A:A,'Mix Devt'!A:D,2,0)</f>
        <v>Systems</v>
      </c>
      <c r="D152" s="6" t="str">
        <f>VLOOKUP(A:A,'Mix Devt'!A:D,3,0)</f>
        <v>Major Services Failure</v>
      </c>
      <c r="E152" s="6" t="str">
        <f>VLOOKUP(A:A,'Mix Devt'!A:D,4,0)</f>
        <v>Mantrap in lifts</v>
      </c>
      <c r="F152" s="6" t="s">
        <v>14</v>
      </c>
      <c r="G152" s="6" t="s">
        <v>15</v>
      </c>
      <c r="H152" s="6" t="s">
        <v>486</v>
      </c>
      <c r="I152" s="6" t="str">
        <f>VLOOKUP(A:A,'Mix Devt'!A:K,8,0)</f>
        <v>Y</v>
      </c>
      <c r="J152" s="6" t="str">
        <f>VLOOKUP(A:A,'Mix Devt'!A:K,9,0)</f>
        <v>Y</v>
      </c>
      <c r="K152" s="6" t="str">
        <f>VLOOKUP(A:A,'Mix Devt'!A:K,10,0)</f>
        <v>Lift &amp; Lobby</v>
      </c>
      <c r="L152" s="6" t="str">
        <f>VLOOKUP(A:A,'Mix Devt'!A:K,11,0)</f>
        <v>Trapped in lift</v>
      </c>
      <c r="M152" s="4" t="s">
        <v>502</v>
      </c>
    </row>
    <row r="153" spans="1:13" x14ac:dyDescent="0.35">
      <c r="A153" s="6" t="s">
        <v>336</v>
      </c>
      <c r="B153" s="6" t="s">
        <v>471</v>
      </c>
      <c r="C153" s="6" t="str">
        <f>VLOOKUP(A:A,'Mix Devt'!A:D,2,0)</f>
        <v>Systems</v>
      </c>
      <c r="D153" s="6" t="str">
        <f>VLOOKUP(A:A,'Mix Devt'!A:D,3,0)</f>
        <v>Major Services Failure</v>
      </c>
      <c r="E153" s="6" t="str">
        <f>VLOOKUP(A:A,'Mix Devt'!A:D,4,0)</f>
        <v>No aircon supply</v>
      </c>
      <c r="F153" s="6" t="s">
        <v>14</v>
      </c>
      <c r="G153" s="6" t="s">
        <v>15</v>
      </c>
      <c r="H153" s="6" t="s">
        <v>486</v>
      </c>
      <c r="I153" s="6" t="str">
        <f>VLOOKUP(A:A,'Mix Devt'!A:K,8,0)</f>
        <v>Y</v>
      </c>
      <c r="J153" s="6" t="str">
        <f>VLOOKUP(A:A,'Mix Devt'!A:K,9,0)</f>
        <v>Y</v>
      </c>
      <c r="K153" s="6" t="str">
        <f>VLOOKUP(A:A,'Mix Devt'!A:K,10,0)</f>
        <v>Services</v>
      </c>
      <c r="L153" s="6" t="str">
        <f>VLOOKUP(A:A,'Mix Devt'!A:K,11,0)</f>
        <v>Disruption to aircon supply</v>
      </c>
      <c r="M153" s="4" t="s">
        <v>502</v>
      </c>
    </row>
    <row r="154" spans="1:13" x14ac:dyDescent="0.35">
      <c r="A154" s="6" t="s">
        <v>338</v>
      </c>
      <c r="B154" s="6" t="s">
        <v>471</v>
      </c>
      <c r="C154" s="6" t="str">
        <f>VLOOKUP(A:A,'Mix Devt'!A:D,2,0)</f>
        <v>Systems</v>
      </c>
      <c r="D154" s="6" t="str">
        <f>VLOOKUP(A:A,'Mix Devt'!A:D,3,0)</f>
        <v>Major Services Failure</v>
      </c>
      <c r="E154" s="6" t="str">
        <f>VLOOKUP(A:A,'Mix Devt'!A:D,4,0)</f>
        <v>No electricity supply</v>
      </c>
      <c r="F154" s="6" t="s">
        <v>14</v>
      </c>
      <c r="G154" s="6" t="s">
        <v>15</v>
      </c>
      <c r="H154" s="6" t="s">
        <v>486</v>
      </c>
      <c r="I154" s="6" t="str">
        <f>VLOOKUP(A:A,'Mix Devt'!A:K,8,0)</f>
        <v>Y</v>
      </c>
      <c r="J154" s="6" t="str">
        <f>VLOOKUP(A:A,'Mix Devt'!A:K,9,0)</f>
        <v>Y</v>
      </c>
      <c r="K154" s="6" t="str">
        <f>VLOOKUP(A:A,'Mix Devt'!A:K,10,0)</f>
        <v>Services</v>
      </c>
      <c r="L154" s="6" t="str">
        <f>VLOOKUP(A:A,'Mix Devt'!A:K,11,0)</f>
        <v>Disruption to electricity supply</v>
      </c>
      <c r="M154" s="4" t="s">
        <v>502</v>
      </c>
    </row>
    <row r="155" spans="1:13" x14ac:dyDescent="0.35">
      <c r="A155" s="6" t="s">
        <v>340</v>
      </c>
      <c r="B155" s="6" t="s">
        <v>471</v>
      </c>
      <c r="C155" s="6" t="str">
        <f>VLOOKUP(A:A,'Mix Devt'!A:D,2,0)</f>
        <v>Systems</v>
      </c>
      <c r="D155" s="6" t="str">
        <f>VLOOKUP(A:A,'Mix Devt'!A:D,3,0)</f>
        <v>Major Services Failure</v>
      </c>
      <c r="E155" s="6" t="str">
        <f>VLOOKUP(A:A,'Mix Devt'!A:D,4,0)</f>
        <v>No supply of water</v>
      </c>
      <c r="F155" s="6" t="s">
        <v>14</v>
      </c>
      <c r="G155" s="6" t="s">
        <v>15</v>
      </c>
      <c r="H155" s="6" t="s">
        <v>486</v>
      </c>
      <c r="I155" s="6" t="str">
        <f>VLOOKUP(A:A,'Mix Devt'!A:K,8,0)</f>
        <v>Y</v>
      </c>
      <c r="J155" s="6" t="str">
        <f>VLOOKUP(A:A,'Mix Devt'!A:K,9,0)</f>
        <v>Y</v>
      </c>
      <c r="K155" s="6" t="str">
        <f>VLOOKUP(A:A,'Mix Devt'!A:K,10,0)</f>
        <v>Services</v>
      </c>
      <c r="L155" s="6" t="str">
        <f>VLOOKUP(A:A,'Mix Devt'!A:K,11,0)</f>
        <v>Disruption to supply of water</v>
      </c>
      <c r="M155" s="4" t="s">
        <v>502</v>
      </c>
    </row>
    <row r="156" spans="1:13" x14ac:dyDescent="0.35">
      <c r="A156" s="6" t="s">
        <v>342</v>
      </c>
      <c r="B156" s="6" t="s">
        <v>471</v>
      </c>
      <c r="C156" s="6" t="str">
        <f>VLOOKUP(A:A,'Mix Devt'!A:D,2,0)</f>
        <v>Systems</v>
      </c>
      <c r="D156" s="6" t="str">
        <f>VLOOKUP(A:A,'Mix Devt'!A:D,3,0)</f>
        <v>Major Services Failure</v>
      </c>
      <c r="E156" s="19" t="str">
        <f>VLOOKUP(A:A,'Mix Devt'!A:D,4,0)</f>
        <v>Other services failure</v>
      </c>
      <c r="F156" s="6" t="s">
        <v>14</v>
      </c>
      <c r="G156" s="6" t="s">
        <v>15</v>
      </c>
      <c r="H156" s="6" t="s">
        <v>486</v>
      </c>
      <c r="I156" s="6" t="str">
        <f>VLOOKUP(A:A,'Mix Devt'!A:K,8,0)</f>
        <v>Y</v>
      </c>
      <c r="J156" s="6" t="str">
        <f>VLOOKUP(A:A,'Mix Devt'!A:K,9,0)</f>
        <v>Y</v>
      </c>
      <c r="K156" s="6" t="str">
        <f>VLOOKUP(A:A,'Mix Devt'!A:K,10,0)</f>
        <v>Services</v>
      </c>
      <c r="L156" s="6" t="str">
        <f>VLOOKUP(A:A,'Mix Devt'!A:K,11,0)</f>
        <v>Disruption to Other Services</v>
      </c>
      <c r="M156" s="4" t="s">
        <v>501</v>
      </c>
    </row>
    <row r="157" spans="1:13" x14ac:dyDescent="0.35">
      <c r="A157" s="6" t="s">
        <v>347</v>
      </c>
      <c r="B157" s="6" t="s">
        <v>481</v>
      </c>
      <c r="C157" s="6" t="str">
        <f>VLOOKUP(A:A,'Mix Devt'!A:D,2,0)</f>
        <v>Systems</v>
      </c>
      <c r="D157" s="6" t="str">
        <f>VLOOKUP(A:A,'Mix Devt'!A:D,3,0)</f>
        <v>Security System</v>
      </c>
      <c r="E157" s="19" t="str">
        <f>VLOOKUP(A:A,'Mix Devt'!A:D,4,0)</f>
        <v>Autogate/access card/turnstile/barrier faulty</v>
      </c>
      <c r="F157" s="6" t="s">
        <v>14</v>
      </c>
      <c r="G157" s="6" t="s">
        <v>15</v>
      </c>
      <c r="H157" s="6" t="s">
        <v>486</v>
      </c>
      <c r="I157" s="6" t="str">
        <f>VLOOKUP(A:A,'Mix Devt'!A:K,8,0)</f>
        <v>N</v>
      </c>
      <c r="J157" s="6" t="str">
        <f>VLOOKUP(A:A,'Mix Devt'!A:K,9,0)</f>
        <v>Y</v>
      </c>
      <c r="K157" s="6" t="str">
        <f>VLOOKUP(A:A,'Mix Devt'!A:K,10,0)</f>
        <v>Security</v>
      </c>
      <c r="L157" s="6" t="str">
        <f>VLOOKUP(A:A,'Mix Devt'!A:K,11,0)</f>
        <v>Autogate/access card/turnstile/barrier faulty</v>
      </c>
      <c r="M157" s="4" t="s">
        <v>501</v>
      </c>
    </row>
    <row r="158" spans="1:13" x14ac:dyDescent="0.35">
      <c r="A158" s="6" t="s">
        <v>351</v>
      </c>
      <c r="B158" s="6" t="s">
        <v>481</v>
      </c>
      <c r="C158" s="6" t="str">
        <f>VLOOKUP(A:A,'Mix Devt'!A:D,2,0)</f>
        <v>Systems</v>
      </c>
      <c r="D158" s="6" t="str">
        <f>VLOOKUP(A:A,'Mix Devt'!A:D,3,0)</f>
        <v>Security System</v>
      </c>
      <c r="E158" s="6" t="str">
        <f>VLOOKUP(A:A,'Mix Devt'!A:D,4,0)</f>
        <v>CCTV/NVR faulty</v>
      </c>
      <c r="F158" s="6" t="s">
        <v>14</v>
      </c>
      <c r="G158" s="6" t="s">
        <v>15</v>
      </c>
      <c r="H158" s="6" t="s">
        <v>486</v>
      </c>
      <c r="I158" s="6" t="str">
        <f>VLOOKUP(A:A,'Mix Devt'!A:K,8,0)</f>
        <v>N</v>
      </c>
      <c r="J158" s="6" t="str">
        <f>VLOOKUP(A:A,'Mix Devt'!A:K,9,0)</f>
        <v>Y</v>
      </c>
      <c r="K158" s="6" t="str">
        <f>VLOOKUP(A:A,'Mix Devt'!A:K,10,0)</f>
        <v>Security</v>
      </c>
      <c r="L158" s="6" t="str">
        <f>VLOOKUP(A:A,'Mix Devt'!A:K,11,0)</f>
        <v>CCTV/NVR faulty</v>
      </c>
      <c r="M158" s="4" t="s">
        <v>502</v>
      </c>
    </row>
    <row r="159" spans="1:13" x14ac:dyDescent="0.35">
      <c r="A159" s="6" t="s">
        <v>352</v>
      </c>
      <c r="B159" s="6" t="s">
        <v>481</v>
      </c>
      <c r="C159" s="6" t="str">
        <f>VLOOKUP(A:A,'Mix Devt'!A:D,2,0)</f>
        <v>Systems</v>
      </c>
      <c r="D159" s="6" t="str">
        <f>VLOOKUP(A:A,'Mix Devt'!A:D,3,0)</f>
        <v>Security System</v>
      </c>
      <c r="E159" s="19" t="str">
        <f>VLOOKUP(A:A,'Mix Devt'!A:D,4,0)</f>
        <v>Faulty cablings</v>
      </c>
      <c r="F159" s="6" t="s">
        <v>14</v>
      </c>
      <c r="G159" s="6" t="s">
        <v>15</v>
      </c>
      <c r="H159" s="6" t="s">
        <v>486</v>
      </c>
      <c r="I159" s="6" t="str">
        <f>VLOOKUP(A:A,'Mix Devt'!A:K,8,0)</f>
        <v>N</v>
      </c>
      <c r="J159" s="6" t="str">
        <f>VLOOKUP(A:A,'Mix Devt'!A:K,9,0)</f>
        <v>Y</v>
      </c>
      <c r="K159" s="6" t="str">
        <f>VLOOKUP(A:A,'Mix Devt'!A:K,10,0)</f>
        <v>Security</v>
      </c>
      <c r="L159" s="6" t="str">
        <f>VLOOKUP(A:A,'Mix Devt'!A:K,11,0)</f>
        <v>Faulty cablings</v>
      </c>
      <c r="M159" s="4" t="s">
        <v>501</v>
      </c>
    </row>
    <row r="160" spans="1:13" x14ac:dyDescent="0.35">
      <c r="A160" s="6" t="s">
        <v>354</v>
      </c>
      <c r="B160" s="6" t="s">
        <v>481</v>
      </c>
      <c r="C160" s="6" t="str">
        <f>VLOOKUP(A:A,'Mix Devt'!A:D,2,0)</f>
        <v>Systems</v>
      </c>
      <c r="D160" s="6" t="str">
        <f>VLOOKUP(A:A,'Mix Devt'!A:D,3,0)</f>
        <v>Security System</v>
      </c>
      <c r="E160" s="6" t="str">
        <f>VLOOKUP(A:A,'Mix Devt'!A:D,4,0)</f>
        <v>Intercom faulty</v>
      </c>
      <c r="F160" s="6" t="s">
        <v>14</v>
      </c>
      <c r="G160" s="6" t="s">
        <v>15</v>
      </c>
      <c r="H160" s="6" t="s">
        <v>486</v>
      </c>
      <c r="I160" s="6" t="str">
        <f>VLOOKUP(A:A,'Mix Devt'!A:K,8,0)</f>
        <v>N</v>
      </c>
      <c r="J160" s="6" t="str">
        <f>VLOOKUP(A:A,'Mix Devt'!A:K,9,0)</f>
        <v>Y</v>
      </c>
      <c r="K160" s="6" t="str">
        <f>VLOOKUP(A:A,'Mix Devt'!A:K,10,0)</f>
        <v>Security</v>
      </c>
      <c r="L160" s="6" t="str">
        <f>VLOOKUP(A:A,'Mix Devt'!A:K,11,0)</f>
        <v>Intercom faulty</v>
      </c>
      <c r="M160" s="4" t="s">
        <v>502</v>
      </c>
    </row>
    <row r="161" spans="1:13" x14ac:dyDescent="0.35">
      <c r="A161" s="6" t="s">
        <v>355</v>
      </c>
      <c r="B161" s="6" t="s">
        <v>481</v>
      </c>
      <c r="C161" s="6" t="str">
        <f>VLOOKUP(A:A,'Mix Devt'!A:D,2,0)</f>
        <v>Systems</v>
      </c>
      <c r="D161" s="6" t="str">
        <f>VLOOKUP(A:A,'Mix Devt'!A:D,3,0)</f>
        <v>Security System</v>
      </c>
      <c r="E161" s="19" t="str">
        <f>VLOOKUP(A:A,'Mix Devt'!A:D,4,0)</f>
        <v>Other security system Issues</v>
      </c>
      <c r="F161" s="6" t="s">
        <v>14</v>
      </c>
      <c r="G161" s="6" t="s">
        <v>15</v>
      </c>
      <c r="H161" s="6" t="s">
        <v>486</v>
      </c>
      <c r="I161" s="6" t="str">
        <f>VLOOKUP(A:A,'Mix Devt'!A:K,8,0)</f>
        <v>N</v>
      </c>
      <c r="J161" s="6" t="str">
        <f>VLOOKUP(A:A,'Mix Devt'!A:K,9,0)</f>
        <v>Y</v>
      </c>
      <c r="K161" s="6" t="str">
        <f>VLOOKUP(A:A,'Mix Devt'!A:K,10,0)</f>
        <v>Security</v>
      </c>
      <c r="L161" s="6" t="str">
        <f>VLOOKUP(A:A,'Mix Devt'!A:K,11,0)</f>
        <v>Other security system issues</v>
      </c>
      <c r="M161" s="4" t="s">
        <v>501</v>
      </c>
    </row>
  </sheetData>
  <autoFilter ref="A1:M1" xr:uid="{3A8D301E-BA73-4DC8-A74C-A6970AB4E2C3}"/>
  <sortState xmlns:xlrd2="http://schemas.microsoft.com/office/spreadsheetml/2017/richdata2" ref="A2:M161">
    <sortCondition ref="C2:C161"/>
    <sortCondition ref="D2:D161"/>
  </sortState>
  <conditionalFormatting sqref="A1:A1048576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7BFA6-BC42-42D5-9F86-A75549F4BD7A}">
  <dimension ref="A1:D5"/>
  <sheetViews>
    <sheetView workbookViewId="0">
      <selection activeCell="B13" sqref="B13"/>
    </sheetView>
  </sheetViews>
  <sheetFormatPr defaultRowHeight="14.5" x14ac:dyDescent="0.35"/>
  <cols>
    <col min="1" max="1" width="14.90625" bestFit="1" customWidth="1"/>
    <col min="2" max="2" width="19.6328125" bestFit="1" customWidth="1"/>
    <col min="3" max="3" width="13.453125" hidden="1" customWidth="1"/>
  </cols>
  <sheetData>
    <row r="1" spans="1:4" ht="15" x14ac:dyDescent="0.4">
      <c r="A1" s="10" t="s">
        <v>487</v>
      </c>
      <c r="B1" s="10" t="s">
        <v>488</v>
      </c>
      <c r="C1" s="10" t="s">
        <v>489</v>
      </c>
      <c r="D1" s="10" t="s">
        <v>491</v>
      </c>
    </row>
    <row r="2" spans="1:4" ht="15" x14ac:dyDescent="0.4">
      <c r="A2" s="2" t="s">
        <v>447</v>
      </c>
      <c r="B2" s="2">
        <v>171</v>
      </c>
      <c r="C2" s="2">
        <v>161</v>
      </c>
      <c r="D2">
        <v>116</v>
      </c>
    </row>
    <row r="3" spans="1:4" ht="15" x14ac:dyDescent="0.4">
      <c r="A3" s="2" t="s">
        <v>490</v>
      </c>
      <c r="B3" s="2">
        <v>154</v>
      </c>
      <c r="C3" s="2">
        <v>92</v>
      </c>
      <c r="D3">
        <v>88</v>
      </c>
    </row>
    <row r="4" spans="1:4" ht="15" x14ac:dyDescent="0.4">
      <c r="A4" s="2" t="s">
        <v>486</v>
      </c>
      <c r="B4" s="2">
        <v>160</v>
      </c>
      <c r="C4" s="2">
        <v>98</v>
      </c>
      <c r="D4">
        <v>94</v>
      </c>
    </row>
    <row r="5" spans="1:4" ht="15" x14ac:dyDescent="0.4">
      <c r="A5" s="2" t="s">
        <v>16</v>
      </c>
      <c r="B5" s="2">
        <v>213</v>
      </c>
      <c r="C5" s="2">
        <v>211</v>
      </c>
      <c r="D5">
        <v>130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7ED21CB97AB24F89CB11EC92F3ECD2" ma:contentTypeVersion="15" ma:contentTypeDescription="Create a new document." ma:contentTypeScope="" ma:versionID="f8e10ad690a3ba733f51fa11d11d6837">
  <xsd:schema xmlns:xsd="http://www.w3.org/2001/XMLSchema" xmlns:xs="http://www.w3.org/2001/XMLSchema" xmlns:p="http://schemas.microsoft.com/office/2006/metadata/properties" xmlns:ns2="5eda9a91-bae0-444f-941a-5fd9f0568363" xmlns:ns3="903d6973-0c9e-423a-bf9d-30f42962dc7f" targetNamespace="http://schemas.microsoft.com/office/2006/metadata/properties" ma:root="true" ma:fieldsID="5d2be8da1f17364e3b7b188416a425dc" ns2:_="" ns3:_="">
    <xsd:import namespace="5eda9a91-bae0-444f-941a-5fd9f0568363"/>
    <xsd:import namespace="903d6973-0c9e-423a-bf9d-30f42962dc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a9a91-bae0-444f-941a-5fd9f05683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dfc3c67-d2f1-4b20-bf96-054b3531d1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d6973-0c9e-423a-bf9d-30f42962dc7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22d45a1-7caa-4fc6-a61c-29732e22eff1}" ma:internalName="TaxCatchAll" ma:showField="CatchAllData" ma:web="903d6973-0c9e-423a-bf9d-30f42962d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eda9a91-bae0-444f-941a-5fd9f0568363">
      <Terms xmlns="http://schemas.microsoft.com/office/infopath/2007/PartnerControls"/>
    </lcf76f155ced4ddcb4097134ff3c332f>
    <TaxCatchAll xmlns="903d6973-0c9e-423a-bf9d-30f42962dc7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BB83BB-C1FF-4E4C-A056-F49B2842B014}"/>
</file>

<file path=customXml/itemProps2.xml><?xml version="1.0" encoding="utf-8"?>
<ds:datastoreItem xmlns:ds="http://schemas.openxmlformats.org/officeDocument/2006/customXml" ds:itemID="{3811E360-41FC-406D-9519-B14D71FCEF0E}">
  <ds:schemaRefs>
    <ds:schemaRef ds:uri="http://schemas.microsoft.com/office/2006/metadata/properties"/>
    <ds:schemaRef ds:uri="http://schemas.microsoft.com/office/infopath/2007/PartnerControls"/>
    <ds:schemaRef ds:uri="f8b7d626-e634-424b-b8ab-821008ee2977"/>
    <ds:schemaRef ds:uri="8f535877-d2d3-4289-9746-38189617af3d"/>
  </ds:schemaRefs>
</ds:datastoreItem>
</file>

<file path=customXml/itemProps3.xml><?xml version="1.0" encoding="utf-8"?>
<ds:datastoreItem xmlns:ds="http://schemas.openxmlformats.org/officeDocument/2006/customXml" ds:itemID="{B4646129-1361-4687-87C7-F8DF968843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Mix Devt</vt:lpstr>
      <vt:lpstr>Residential</vt:lpstr>
      <vt:lpstr>Commercial</vt:lpstr>
      <vt:lpstr>Industrial</vt:lpstr>
      <vt:lpstr>Sheet5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Lim</dc:creator>
  <cp:keywords/>
  <dc:description/>
  <cp:lastModifiedBy>Lee Chao Chuan</cp:lastModifiedBy>
  <cp:revision/>
  <dcterms:created xsi:type="dcterms:W3CDTF">2021-03-16T02:09:30Z</dcterms:created>
  <dcterms:modified xsi:type="dcterms:W3CDTF">2022-10-10T08:28:30Z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0x010100F07ED21CB97AB24F89CB11EC92F3ECD2</vt:lpwstr>
  </property>
  <property fmtid="{D5CDD505-2E9C-101B-9397-08002B2CF9AE}" pid="3" name="MediaServiceImageTags">
    <vt:lpwstr/>
  </property>
</Properties>
</file>